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INKA\_ostatné\_tlacoznamiek\"/>
    </mc:Choice>
  </mc:AlternateContent>
  <workbookProtection workbookPassword="E912" lockStructure="1"/>
  <bookViews>
    <workbookView xWindow="0" yWindow="0" windowWidth="28800" windowHeight="12135" tabRatio="808"/>
  </bookViews>
  <sheets>
    <sheet name="Poháre - objednávka" sheetId="21" r:id="rId1"/>
    <sheet name="vyuctovanie" sheetId="5" state="hidden" r:id="rId2"/>
    <sheet name="Cenníky" sheetId="7" state="hidden" r:id="rId3"/>
  </sheets>
  <definedNames>
    <definedName name="_xlnm.Print_Area" localSheetId="0">'Poháre - objednávka'!$A$2:$S$72</definedName>
    <definedName name="_xlnm.Print_Area" localSheetId="1">vyuctovanie!$A$1:$N$38</definedName>
    <definedName name="Z_2345F08B_7CA1_40C3_B633_92462EA1EFD8_.wvu.PrintArea" localSheetId="1" hidden="1">vyuctovanie!$A$1:$H$38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5" l="1"/>
  <c r="F22" i="5" s="1"/>
  <c r="D21" i="5"/>
  <c r="S38" i="21"/>
  <c r="D17" i="5" s="1"/>
  <c r="F16" i="5"/>
  <c r="D16" i="5"/>
  <c r="C15" i="5"/>
  <c r="H16" i="5"/>
  <c r="G22" i="5" l="1"/>
  <c r="F21" i="5"/>
  <c r="G21" i="5" s="1"/>
  <c r="D19" i="5"/>
  <c r="F17" i="5"/>
  <c r="G17" i="5" s="1"/>
  <c r="D18" i="5"/>
  <c r="F18" i="5" s="1"/>
  <c r="G16" i="5"/>
  <c r="G18" i="5"/>
  <c r="F19" i="5" l="1"/>
  <c r="G19" i="5" s="1"/>
  <c r="G24" i="5" s="1"/>
  <c r="G28" i="5" s="1"/>
  <c r="E12" i="5" l="1"/>
  <c r="E7" i="5"/>
  <c r="E8" i="5"/>
  <c r="E9" i="5"/>
  <c r="E10" i="5"/>
  <c r="E11" i="5"/>
  <c r="E6" i="5"/>
  <c r="U4" i="7" l="1"/>
  <c r="H26" i="5" l="1"/>
  <c r="G26" i="5"/>
</calcChain>
</file>

<file path=xl/sharedStrings.xml><?xml version="1.0" encoding="utf-8"?>
<sst xmlns="http://schemas.openxmlformats.org/spreadsheetml/2006/main" count="245" uniqueCount="161">
  <si>
    <t>KONTAKTNÉ ÚDAJE</t>
  </si>
  <si>
    <t>Ulica:</t>
  </si>
  <si>
    <t>Meno a priezvisko:</t>
  </si>
  <si>
    <t>PSČ a MESTO:</t>
  </si>
  <si>
    <t>Telefónne číslo:</t>
  </si>
  <si>
    <t>E-mail:</t>
  </si>
  <si>
    <t>Adresa školy:</t>
  </si>
  <si>
    <t>Dátum stužkovej:</t>
  </si>
  <si>
    <t>Škola:</t>
  </si>
  <si>
    <t>ks</t>
  </si>
  <si>
    <t>počet ks</t>
  </si>
  <si>
    <t>VYÚČTOVANIE OBJEDNÁVKY</t>
  </si>
  <si>
    <t>Kód triedy:</t>
  </si>
  <si>
    <t>Email:</t>
  </si>
  <si>
    <t>Objednané oznamká u nás:</t>
  </si>
  <si>
    <t>cena/ks</t>
  </si>
  <si>
    <t>spolu</t>
  </si>
  <si>
    <t>SPOLU</t>
  </si>
  <si>
    <t>pozvánky</t>
  </si>
  <si>
    <t>poštovné a balné/doručenie</t>
  </si>
  <si>
    <t>SUMA K ÚHRADE</t>
  </si>
  <si>
    <t>Dátum odovzdania:</t>
  </si>
  <si>
    <t>Podpis preberajúceho:</t>
  </si>
  <si>
    <t>Potvrdzujem, že sme si všetko poriadne skontrolovali a že všetky dodané veci boli v súlade s našou objednávkou a sú       v poriadku.</t>
  </si>
  <si>
    <t>Oznamká</t>
  </si>
  <si>
    <t>Stužky</t>
  </si>
  <si>
    <t>Balíčky</t>
  </si>
  <si>
    <t>Počet ks</t>
  </si>
  <si>
    <t>Cena v €/ks</t>
  </si>
  <si>
    <t>Produkt</t>
  </si>
  <si>
    <t>Basic</t>
  </si>
  <si>
    <t>Cena  v € spolu</t>
  </si>
  <si>
    <t>Standard</t>
  </si>
  <si>
    <t>Stužka čistá</t>
  </si>
  <si>
    <t>Maľovaná stužka</t>
  </si>
  <si>
    <t>Stužka maľovaná</t>
  </si>
  <si>
    <t>Šerpa (čistá)</t>
  </si>
  <si>
    <t>Pozvánka  pre učiteľov</t>
  </si>
  <si>
    <t>Stužka vyšívaná</t>
  </si>
  <si>
    <t>Stuha na D (čistá)</t>
  </si>
  <si>
    <t>Šerpa (maľovaná)</t>
  </si>
  <si>
    <t>AKCIA 2 000</t>
  </si>
  <si>
    <t>Stuha na TK (čistá)</t>
  </si>
  <si>
    <t>Stuha na D (maľovaná)</t>
  </si>
  <si>
    <t>Šerpa čistá</t>
  </si>
  <si>
    <t>Vankúšik</t>
  </si>
  <si>
    <t>Stuha na TK (maľovaná)</t>
  </si>
  <si>
    <t>Šerpa maľovaná</t>
  </si>
  <si>
    <t>Pečatný vosk</t>
  </si>
  <si>
    <t>Šerpa vyšívaná</t>
  </si>
  <si>
    <t>Stuha na D čistá</t>
  </si>
  <si>
    <t>Premium</t>
  </si>
  <si>
    <t>Absolut total</t>
  </si>
  <si>
    <t>Výsek fotky</t>
  </si>
  <si>
    <t>Stuha na D maľovaná</t>
  </si>
  <si>
    <t>Pamätníček</t>
  </si>
  <si>
    <t>do 1 000 ks</t>
  </si>
  <si>
    <t>Stuha na D vyšívaná</t>
  </si>
  <si>
    <t>Pergamen</t>
  </si>
  <si>
    <t>do 2 000 ks</t>
  </si>
  <si>
    <t>nad 2 001 ks</t>
  </si>
  <si>
    <t>Stuha na TK čistá</t>
  </si>
  <si>
    <t>Stuha na TK maľovaná</t>
  </si>
  <si>
    <t>Stuha na TK vyšívaná</t>
  </si>
  <si>
    <t>Orez (retuš) fotky</t>
  </si>
  <si>
    <t>1,5€/žiak</t>
  </si>
  <si>
    <t>Tablá</t>
  </si>
  <si>
    <t>Cena v €</t>
  </si>
  <si>
    <t>Rozmer 100x70cm</t>
  </si>
  <si>
    <t>Rozmer 70x50cm</t>
  </si>
  <si>
    <t>Plagát</t>
  </si>
  <si>
    <t>Doplnky</t>
  </si>
  <si>
    <t>MDF</t>
  </si>
  <si>
    <t>Komatex</t>
  </si>
  <si>
    <t>Pozvánka pre učiteľa</t>
  </si>
  <si>
    <t>Umiestnenie fotky</t>
  </si>
  <si>
    <t>0,90/ks</t>
  </si>
  <si>
    <t>Retuš fotky</t>
  </si>
  <si>
    <t>Pergamen malý</t>
  </si>
  <si>
    <t>Poháre</t>
  </si>
  <si>
    <t>Adelaine</t>
  </si>
  <si>
    <t>Gulliane</t>
  </si>
  <si>
    <t>Emerence</t>
  </si>
  <si>
    <t>Werney</t>
  </si>
  <si>
    <t>Bernyce</t>
  </si>
  <si>
    <t>Felicité</t>
  </si>
  <si>
    <t>Marteena</t>
  </si>
  <si>
    <t>Pierre</t>
  </si>
  <si>
    <t>Čaša</t>
  </si>
  <si>
    <t>Gravírovanie</t>
  </si>
  <si>
    <t>Cena v /ks</t>
  </si>
  <si>
    <t>Pohár – max. 3 riadky</t>
  </si>
  <si>
    <t>Čaša – max 5 riadkov</t>
  </si>
  <si>
    <t>Úprava podstavca</t>
  </si>
  <si>
    <t>Pieskovanie</t>
  </si>
  <si>
    <t>Gravírovanie rokov</t>
  </si>
  <si>
    <r>
      <t xml:space="preserve">Akciová cena      </t>
    </r>
    <r>
      <rPr>
        <sz val="11"/>
        <color theme="1"/>
        <rFont val="Calibri"/>
        <family val="2"/>
        <charset val="238"/>
        <scheme val="minor"/>
      </rPr>
      <t xml:space="preserve">- zľava </t>
    </r>
  </si>
  <si>
    <r>
      <t>Akciová cena            -</t>
    </r>
    <r>
      <rPr>
        <sz val="11"/>
        <color theme="1"/>
        <rFont val="Calibri"/>
        <family val="2"/>
        <charset val="238"/>
        <scheme val="minor"/>
      </rPr>
      <t xml:space="preserve"> zľava</t>
    </r>
  </si>
  <si>
    <r>
      <t xml:space="preserve">Akciová cena       - </t>
    </r>
    <r>
      <rPr>
        <sz val="11"/>
        <color theme="1"/>
        <rFont val="Calibri"/>
        <family val="2"/>
        <charset val="238"/>
        <scheme val="minor"/>
      </rPr>
      <t>zľava</t>
    </r>
  </si>
  <si>
    <r>
      <t>Akciová cena             -</t>
    </r>
    <r>
      <rPr>
        <sz val="11"/>
        <color theme="1"/>
        <rFont val="Calibri"/>
        <family val="2"/>
        <charset val="238"/>
        <scheme val="minor"/>
      </rPr>
      <t xml:space="preserve"> zľava</t>
    </r>
  </si>
  <si>
    <t xml:space="preserve">  II - balík A</t>
  </si>
  <si>
    <t xml:space="preserve">  II - balík B</t>
  </si>
  <si>
    <t>A - 9,90€/žiak</t>
  </si>
  <si>
    <t>oznamká</t>
  </si>
  <si>
    <t>maľ. stužka</t>
  </si>
  <si>
    <t>pamätník</t>
  </si>
  <si>
    <t>stuha D</t>
  </si>
  <si>
    <t>stuha TK</t>
  </si>
  <si>
    <t>vosk</t>
  </si>
  <si>
    <t>Akciová cena</t>
  </si>
  <si>
    <t>B - 14,90€/žiak</t>
  </si>
  <si>
    <t>pergamen</t>
  </si>
  <si>
    <t>pohár</t>
  </si>
  <si>
    <t>šerpy</t>
  </si>
  <si>
    <t>min. 20 žiakov v triede</t>
  </si>
  <si>
    <t>Kontaktné údaje</t>
  </si>
  <si>
    <t>Adresa domov:</t>
  </si>
  <si>
    <r>
      <rPr>
        <b/>
        <sz val="10"/>
        <rFont val="Arial"/>
        <family val="2"/>
        <charset val="238"/>
      </rPr>
      <t>Kód triedy:</t>
    </r>
    <r>
      <rPr>
        <b/>
        <sz val="8"/>
        <rFont val="Arial"/>
        <family val="2"/>
        <charset val="238"/>
      </rPr>
      <t xml:space="preserve"> </t>
    </r>
    <r>
      <rPr>
        <b/>
        <sz val="7.5"/>
        <rFont val="Arial"/>
        <family val="2"/>
        <charset val="238"/>
      </rPr>
      <t xml:space="preserve">(mesto-škola-trieda) </t>
    </r>
  </si>
  <si>
    <t>Dátum objednania:</t>
  </si>
  <si>
    <t xml:space="preserve">Želáme si vygravírovať: </t>
  </si>
  <si>
    <t>meno</t>
  </si>
  <si>
    <r>
      <t xml:space="preserve">   napr: </t>
    </r>
    <r>
      <rPr>
        <b/>
        <sz val="9"/>
        <color indexed="8"/>
        <rFont val="Arial"/>
        <family val="2"/>
        <charset val="238"/>
      </rPr>
      <t>meno</t>
    </r>
  </si>
  <si>
    <r>
      <t xml:space="preserve">   napr: </t>
    </r>
    <r>
      <rPr>
        <b/>
        <sz val="9"/>
        <color indexed="8"/>
        <rFont val="Arial"/>
        <family val="2"/>
        <charset val="238"/>
      </rPr>
      <t>4.A, oktáva, 5.C</t>
    </r>
  </si>
  <si>
    <r>
      <t xml:space="preserve">   napr: </t>
    </r>
    <r>
      <rPr>
        <b/>
        <sz val="9"/>
        <color indexed="8"/>
        <rFont val="Arial"/>
        <family val="2"/>
        <charset val="238"/>
      </rPr>
      <t>2012-2016, 7. 12. 2015, obrázok stužky</t>
    </r>
    <r>
      <rPr>
        <sz val="9"/>
        <color indexed="8"/>
        <rFont val="Arial"/>
        <family val="2"/>
        <charset val="238"/>
      </rPr>
      <t>...</t>
    </r>
  </si>
  <si>
    <t>vzor 1</t>
  </si>
  <si>
    <t>vzor 2</t>
  </si>
  <si>
    <t xml:space="preserve">pieskovanie podstavca a stopky </t>
  </si>
  <si>
    <t>Menný zoznam:</t>
  </si>
  <si>
    <t>Poznámky ku gravírovaniu:</t>
  </si>
  <si>
    <t>Čaša 1:</t>
  </si>
  <si>
    <t>doplň text</t>
  </si>
  <si>
    <t>Čaša 2:</t>
  </si>
  <si>
    <t>1. riadok</t>
  </si>
  <si>
    <t>2. riadok</t>
  </si>
  <si>
    <t>3. riadok</t>
  </si>
  <si>
    <t>4. riadok</t>
  </si>
  <si>
    <t>5. riadok</t>
  </si>
  <si>
    <t>Čaša 3:</t>
  </si>
  <si>
    <t>1. riadok:</t>
  </si>
  <si>
    <t>2. riadok:</t>
  </si>
  <si>
    <t>3. riadok:</t>
  </si>
  <si>
    <t>Úprava podstavca a stopky:</t>
  </si>
  <si>
    <t>ČAŠA</t>
  </si>
  <si>
    <r>
      <t xml:space="preserve">POHÁRE   </t>
    </r>
    <r>
      <rPr>
        <sz val="10"/>
        <rFont val="Arial"/>
        <family val="2"/>
        <charset val="238"/>
      </rPr>
      <t>(doplň počet ks)</t>
    </r>
  </si>
  <si>
    <t>Čaša s gravírovaním</t>
  </si>
  <si>
    <t>Čaša bez gravírovania</t>
  </si>
  <si>
    <t>Čaša 4:</t>
  </si>
  <si>
    <t>(označ "X") :</t>
  </si>
  <si>
    <t>Akciový balík k oznamkám :</t>
  </si>
  <si>
    <r>
      <t xml:space="preserve">  napr. </t>
    </r>
    <r>
      <rPr>
        <b/>
        <sz val="9"/>
        <color theme="1"/>
        <rFont val="Arial"/>
        <family val="2"/>
        <charset val="238"/>
      </rPr>
      <t>2013 - 2017</t>
    </r>
    <r>
      <rPr>
        <sz val="9"/>
        <color theme="1"/>
        <rFont val="Arial"/>
        <family val="2"/>
        <charset val="238"/>
      </rPr>
      <t xml:space="preserve">,  </t>
    </r>
    <r>
      <rPr>
        <b/>
        <sz val="9"/>
        <color theme="1"/>
        <rFont val="Arial"/>
        <family val="2"/>
        <charset val="238"/>
      </rPr>
      <t>2.12.2016</t>
    </r>
    <r>
      <rPr>
        <sz val="9"/>
        <color theme="1"/>
        <rFont val="Arial"/>
        <family val="2"/>
        <charset val="238"/>
      </rPr>
      <t>, ...</t>
    </r>
  </si>
  <si>
    <t>Dátum stužkovej</t>
  </si>
  <si>
    <t>Dátum objednania pohárov:</t>
  </si>
  <si>
    <t>POHÁRE</t>
  </si>
  <si>
    <t>gravírovanie pohára</t>
  </si>
  <si>
    <t>úprava podstavca - pieskovanie</t>
  </si>
  <si>
    <t>úprava podstavca - gravírovanie dátumu</t>
  </si>
  <si>
    <t>vygravírovaný dátum na podstavec</t>
  </si>
  <si>
    <t>čaša s gravírovaním</t>
  </si>
  <si>
    <t>čaša bez gravírovania</t>
  </si>
  <si>
    <t>OBJEDNÁVKA  -  POHÁRE</t>
  </si>
  <si>
    <t>VYPLNENÚ OBJEDNÁVKU ODOŠLITE NA EMAIL: info@tlacoznamiek.sk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</si>
</sst>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0&quot;###,\-\ ###,###"/>
    <numFmt numFmtId="165" formatCode="[$-F800]dddd\,\ mmmm\ dd\,\ yyyy"/>
    <numFmt numFmtId="166" formatCode="_-* #,##0.00\ &quot;€&quot;_-;\-* #,##0.00\ &quot;€&quot;_-;_-* &quot;-&quot;??\ &quot;€&quot;_-;_-@_-"/>
    <numFmt numFmtId="167" formatCode="#,##0\ &quot;Sk&quot;;[Red]\-#,##0\ &quot;Sk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7.5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22"/>
      <name val="Arial"/>
      <family val="2"/>
      <charset val="238"/>
    </font>
    <font>
      <sz val="18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12"/>
      <name val="Arial"/>
      <family val="2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sz val="7.5"/>
      <name val="Arial"/>
      <family val="2"/>
      <charset val="238"/>
    </font>
    <font>
      <b/>
      <sz val="12"/>
      <color indexed="12"/>
      <name val="Arial"/>
      <family val="2"/>
    </font>
    <font>
      <b/>
      <sz val="14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10"/>
      <color theme="8" tint="0.79998168889431442"/>
      <name val="Arial"/>
      <family val="2"/>
      <charset val="238"/>
    </font>
    <font>
      <b/>
      <sz val="18"/>
      <color theme="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6" fontId="11" fillId="0" borderId="0" applyFont="0" applyFill="0" applyBorder="0" applyAlignment="0" applyProtection="0"/>
    <xf numFmtId="0" fontId="22" fillId="0" borderId="0"/>
    <xf numFmtId="0" fontId="25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270">
    <xf numFmtId="0" fontId="0" fillId="0" borderId="0" xfId="0"/>
    <xf numFmtId="0" fontId="3" fillId="2" borderId="0" xfId="1" applyFill="1"/>
    <xf numFmtId="165" fontId="3" fillId="2" borderId="0" xfId="1" applyNumberFormat="1" applyFill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3" fillId="0" borderId="0" xfId="1"/>
    <xf numFmtId="0" fontId="17" fillId="2" borderId="0" xfId="1" applyFont="1" applyFill="1" applyBorder="1" applyAlignment="1">
      <alignment vertical="center"/>
    </xf>
    <xf numFmtId="0" fontId="19" fillId="2" borderId="0" xfId="1" applyFont="1" applyFill="1"/>
    <xf numFmtId="165" fontId="19" fillId="2" borderId="0" xfId="1" applyNumberFormat="1" applyFont="1" applyFill="1" applyAlignment="1">
      <alignment horizontal="center" vertical="center"/>
    </xf>
    <xf numFmtId="0" fontId="19" fillId="2" borderId="0" xfId="1" applyFont="1" applyFill="1" applyAlignment="1">
      <alignment horizontal="center" vertical="center"/>
    </xf>
    <xf numFmtId="0" fontId="19" fillId="0" borderId="0" xfId="1" applyFont="1"/>
    <xf numFmtId="0" fontId="19" fillId="2" borderId="0" xfId="1" applyFont="1" applyFill="1" applyAlignment="1"/>
    <xf numFmtId="0" fontId="19" fillId="0" borderId="0" xfId="1" applyFont="1" applyAlignment="1"/>
    <xf numFmtId="165" fontId="19" fillId="2" borderId="0" xfId="1" applyNumberFormat="1" applyFont="1" applyFill="1" applyAlignment="1">
      <alignment horizontal="center"/>
    </xf>
    <xf numFmtId="0" fontId="19" fillId="2" borderId="0" xfId="1" applyFont="1" applyFill="1" applyAlignment="1">
      <alignment horizontal="center"/>
    </xf>
    <xf numFmtId="0" fontId="17" fillId="2" borderId="0" xfId="1" applyFont="1" applyFill="1" applyAlignment="1"/>
    <xf numFmtId="0" fontId="4" fillId="2" borderId="0" xfId="1" applyFont="1" applyFill="1" applyBorder="1" applyAlignment="1"/>
    <xf numFmtId="0" fontId="5" fillId="2" borderId="0" xfId="1" applyFont="1" applyFill="1" applyAlignment="1"/>
    <xf numFmtId="0" fontId="4" fillId="2" borderId="0" xfId="1" applyFont="1" applyFill="1" applyBorder="1" applyAlignment="1">
      <alignment horizontal="center"/>
    </xf>
    <xf numFmtId="166" fontId="17" fillId="2" borderId="10" xfId="2" applyNumberFormat="1" applyFont="1" applyFill="1" applyBorder="1" applyAlignment="1" applyProtection="1">
      <alignment horizontal="center"/>
    </xf>
    <xf numFmtId="0" fontId="19" fillId="0" borderId="0" xfId="1" applyFont="1" applyFill="1" applyAlignment="1"/>
    <xf numFmtId="166" fontId="4" fillId="2" borderId="16" xfId="2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left"/>
    </xf>
    <xf numFmtId="166" fontId="4" fillId="2" borderId="0" xfId="2" applyNumberFormat="1" applyFont="1" applyFill="1" applyBorder="1" applyAlignment="1">
      <alignment horizontal="center"/>
    </xf>
    <xf numFmtId="0" fontId="19" fillId="0" borderId="0" xfId="1" applyFont="1" applyFill="1"/>
    <xf numFmtId="165" fontId="3" fillId="0" borderId="0" xfId="1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5" fillId="2" borderId="1" xfId="1" applyFont="1" applyFill="1" applyBorder="1" applyAlignment="1"/>
    <xf numFmtId="0" fontId="5" fillId="0" borderId="0" xfId="1" applyFont="1" applyAlignment="1"/>
    <xf numFmtId="0" fontId="5" fillId="2" borderId="4" xfId="1" applyFont="1" applyFill="1" applyBorder="1" applyAlignment="1"/>
    <xf numFmtId="14" fontId="5" fillId="2" borderId="1" xfId="1" applyNumberFormat="1" applyFont="1" applyFill="1" applyBorder="1" applyAlignment="1" applyProtection="1"/>
    <xf numFmtId="0" fontId="4" fillId="2" borderId="0" xfId="1" applyFont="1" applyFill="1" applyAlignment="1"/>
    <xf numFmtId="166" fontId="17" fillId="2" borderId="10" xfId="1" applyNumberFormat="1" applyFont="1" applyFill="1" applyBorder="1" applyAlignment="1">
      <alignment horizontal="center"/>
    </xf>
    <xf numFmtId="166" fontId="17" fillId="2" borderId="13" xfId="1" applyNumberFormat="1" applyFont="1" applyFill="1" applyBorder="1" applyAlignment="1">
      <alignment horizontal="center"/>
    </xf>
    <xf numFmtId="166" fontId="17" fillId="2" borderId="10" xfId="1" applyNumberFormat="1" applyFont="1" applyFill="1" applyBorder="1" applyAlignment="1">
      <alignment horizontal="right"/>
    </xf>
    <xf numFmtId="166" fontId="4" fillId="2" borderId="0" xfId="2" applyNumberFormat="1" applyFont="1" applyFill="1" applyBorder="1" applyAlignment="1" applyProtection="1">
      <alignment horizontal="center"/>
      <protection locked="0"/>
    </xf>
    <xf numFmtId="0" fontId="23" fillId="3" borderId="0" xfId="3" applyFont="1" applyFill="1"/>
    <xf numFmtId="0" fontId="22" fillId="3" borderId="0" xfId="3" applyFill="1"/>
    <xf numFmtId="0" fontId="22" fillId="0" borderId="0" xfId="3"/>
    <xf numFmtId="0" fontId="23" fillId="4" borderId="0" xfId="3" applyFont="1" applyFill="1"/>
    <xf numFmtId="0" fontId="22" fillId="4" borderId="0" xfId="3" applyFill="1"/>
    <xf numFmtId="0" fontId="2" fillId="0" borderId="10" xfId="3" applyFont="1" applyBorder="1" applyAlignment="1">
      <alignment vertical="center" wrapText="1"/>
    </xf>
    <xf numFmtId="0" fontId="2" fillId="0" borderId="10" xfId="3" applyFont="1" applyBorder="1" applyAlignment="1">
      <alignment horizontal="center" vertical="center" wrapText="1"/>
    </xf>
    <xf numFmtId="0" fontId="2" fillId="6" borderId="10" xfId="3" applyFont="1" applyFill="1" applyBorder="1" applyAlignment="1">
      <alignment vertical="center" wrapText="1"/>
    </xf>
    <xf numFmtId="3" fontId="1" fillId="0" borderId="10" xfId="3" applyNumberFormat="1" applyFont="1" applyBorder="1" applyAlignment="1">
      <alignment vertical="center" wrapText="1"/>
    </xf>
    <xf numFmtId="0" fontId="1" fillId="0" borderId="10" xfId="3" applyFont="1" applyBorder="1" applyAlignment="1">
      <alignment horizontal="center" vertical="center" wrapText="1"/>
    </xf>
    <xf numFmtId="0" fontId="1" fillId="0" borderId="10" xfId="3" applyFont="1" applyBorder="1" applyAlignment="1">
      <alignment vertical="center" wrapText="1"/>
    </xf>
    <xf numFmtId="0" fontId="1" fillId="0" borderId="0" xfId="3" applyFont="1" applyAlignment="1">
      <alignment vertical="center"/>
    </xf>
    <xf numFmtId="0" fontId="23" fillId="7" borderId="0" xfId="3" applyFont="1" applyFill="1" applyAlignment="1">
      <alignment vertical="center"/>
    </xf>
    <xf numFmtId="0" fontId="22" fillId="7" borderId="0" xfId="3" applyFill="1"/>
    <xf numFmtId="0" fontId="23" fillId="8" borderId="0" xfId="3" applyFont="1" applyFill="1" applyAlignment="1">
      <alignment vertical="center"/>
    </xf>
    <xf numFmtId="0" fontId="22" fillId="8" borderId="0" xfId="3" applyFill="1"/>
    <xf numFmtId="0" fontId="23" fillId="9" borderId="0" xfId="3" applyFont="1" applyFill="1" applyAlignment="1">
      <alignment vertical="center"/>
    </xf>
    <xf numFmtId="0" fontId="22" fillId="9" borderId="0" xfId="3" applyFill="1"/>
    <xf numFmtId="0" fontId="2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0" fontId="2" fillId="10" borderId="0" xfId="3" applyFont="1" applyFill="1"/>
    <xf numFmtId="9" fontId="1" fillId="10" borderId="0" xfId="3" applyNumberFormat="1" applyFont="1" applyFill="1" applyAlignment="1">
      <alignment horizontal="left"/>
    </xf>
    <xf numFmtId="0" fontId="22" fillId="10" borderId="0" xfId="3" applyFill="1"/>
    <xf numFmtId="0" fontId="2" fillId="11" borderId="10" xfId="3" applyFont="1" applyFill="1" applyBorder="1"/>
    <xf numFmtId="0" fontId="22" fillId="11" borderId="10" xfId="3" applyFill="1" applyBorder="1" applyAlignment="1">
      <alignment horizontal="center"/>
    </xf>
    <xf numFmtId="0" fontId="22" fillId="0" borderId="10" xfId="3" applyBorder="1"/>
    <xf numFmtId="0" fontId="22" fillId="0" borderId="10" xfId="3" applyBorder="1" applyAlignment="1">
      <alignment horizontal="center"/>
    </xf>
    <xf numFmtId="0" fontId="22" fillId="10" borderId="0" xfId="3" applyFill="1" applyAlignment="1">
      <alignment vertical="top"/>
    </xf>
    <xf numFmtId="0" fontId="2" fillId="10" borderId="0" xfId="3" applyFont="1" applyFill="1" applyAlignment="1">
      <alignment vertical="top"/>
    </xf>
    <xf numFmtId="0" fontId="24" fillId="0" borderId="0" xfId="3" applyFont="1"/>
    <xf numFmtId="0" fontId="17" fillId="2" borderId="10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5" fillId="2" borderId="1" xfId="1" applyFont="1" applyFill="1" applyBorder="1" applyAlignment="1"/>
    <xf numFmtId="0" fontId="0" fillId="0" borderId="10" xfId="3" applyFont="1" applyBorder="1" applyAlignment="1">
      <alignment vertical="center" wrapText="1"/>
    </xf>
    <xf numFmtId="166" fontId="5" fillId="2" borderId="13" xfId="1" applyNumberFormat="1" applyFont="1" applyFill="1" applyBorder="1" applyAlignment="1">
      <alignment horizontal="center"/>
    </xf>
    <xf numFmtId="0" fontId="25" fillId="12" borderId="0" xfId="4" applyFill="1" applyProtection="1"/>
    <xf numFmtId="0" fontId="25" fillId="0" borderId="0" xfId="4" applyProtection="1"/>
    <xf numFmtId="0" fontId="25" fillId="0" borderId="0" xfId="4" applyFill="1" applyProtection="1"/>
    <xf numFmtId="0" fontId="3" fillId="2" borderId="0" xfId="4" applyFont="1" applyFill="1" applyBorder="1" applyAlignment="1" applyProtection="1">
      <alignment horizontal="center"/>
    </xf>
    <xf numFmtId="0" fontId="25" fillId="2" borderId="0" xfId="4" applyFill="1" applyBorder="1" applyAlignment="1" applyProtection="1"/>
    <xf numFmtId="0" fontId="25" fillId="2" borderId="0" xfId="4" applyFill="1" applyProtection="1"/>
    <xf numFmtId="0" fontId="6" fillId="2" borderId="0" xfId="4" applyFont="1" applyFill="1" applyBorder="1" applyProtection="1"/>
    <xf numFmtId="0" fontId="25" fillId="2" borderId="0" xfId="4" applyFill="1" applyBorder="1" applyProtection="1"/>
    <xf numFmtId="0" fontId="25" fillId="0" borderId="0" xfId="4" applyBorder="1" applyProtection="1"/>
    <xf numFmtId="0" fontId="25" fillId="0" borderId="0" xfId="4" applyFont="1" applyFill="1" applyProtection="1"/>
    <xf numFmtId="167" fontId="25" fillId="0" borderId="0" xfId="4" applyNumberFormat="1" applyFont="1" applyFill="1" applyAlignment="1" applyProtection="1">
      <alignment horizontal="center"/>
    </xf>
    <xf numFmtId="0" fontId="13" fillId="0" borderId="0" xfId="4" applyFont="1" applyFill="1" applyProtection="1"/>
    <xf numFmtId="0" fontId="5" fillId="2" borderId="7" xfId="1" applyFont="1" applyFill="1" applyBorder="1" applyAlignment="1"/>
    <xf numFmtId="0" fontId="19" fillId="2" borderId="1" xfId="1" applyFont="1" applyFill="1" applyBorder="1" applyAlignment="1"/>
    <xf numFmtId="0" fontId="19" fillId="2" borderId="3" xfId="1" applyFont="1" applyFill="1" applyBorder="1" applyAlignment="1"/>
    <xf numFmtId="0" fontId="40" fillId="2" borderId="0" xfId="1" applyFont="1" applyFill="1" applyAlignment="1"/>
    <xf numFmtId="0" fontId="40" fillId="2" borderId="3" xfId="1" applyFont="1" applyFill="1" applyBorder="1" applyAlignment="1">
      <alignment horizontal="center" vertical="center"/>
    </xf>
    <xf numFmtId="0" fontId="19" fillId="2" borderId="4" xfId="1" applyFont="1" applyFill="1" applyBorder="1" applyAlignment="1"/>
    <xf numFmtId="0" fontId="19" fillId="2" borderId="6" xfId="1" applyFont="1" applyFill="1" applyBorder="1" applyAlignment="1"/>
    <xf numFmtId="0" fontId="15" fillId="2" borderId="1" xfId="4" applyFont="1" applyFill="1" applyBorder="1" applyAlignment="1" applyProtection="1">
      <alignment horizontal="center"/>
      <protection locked="0"/>
    </xf>
    <xf numFmtId="0" fontId="15" fillId="2" borderId="2" xfId="4" applyFont="1" applyFill="1" applyBorder="1" applyAlignment="1" applyProtection="1">
      <alignment horizontal="center"/>
      <protection locked="0"/>
    </xf>
    <xf numFmtId="0" fontId="15" fillId="2" borderId="3" xfId="4" applyFont="1" applyFill="1" applyBorder="1" applyAlignment="1" applyProtection="1">
      <alignment horizontal="center"/>
      <protection locked="0"/>
    </xf>
    <xf numFmtId="0" fontId="15" fillId="2" borderId="10" xfId="4" applyFont="1" applyFill="1" applyBorder="1" applyAlignment="1" applyProtection="1">
      <alignment horizontal="center"/>
      <protection locked="0"/>
    </xf>
    <xf numFmtId="0" fontId="36" fillId="2" borderId="1" xfId="4" applyFont="1" applyFill="1" applyBorder="1" applyAlignment="1" applyProtection="1">
      <alignment horizontal="left"/>
      <protection locked="0"/>
    </xf>
    <xf numFmtId="0" fontId="36" fillId="2" borderId="3" xfId="4" applyFont="1" applyFill="1" applyBorder="1" applyAlignment="1" applyProtection="1">
      <alignment horizontal="left"/>
      <protection locked="0"/>
    </xf>
    <xf numFmtId="0" fontId="3" fillId="2" borderId="0" xfId="4" applyFont="1" applyFill="1" applyBorder="1" applyAlignment="1" applyProtection="1">
      <alignment horizontal="center"/>
    </xf>
    <xf numFmtId="0" fontId="14" fillId="2" borderId="10" xfId="4" applyFont="1" applyFill="1" applyBorder="1" applyAlignment="1" applyProtection="1">
      <alignment horizontal="center"/>
      <protection locked="0"/>
    </xf>
    <xf numFmtId="0" fontId="19" fillId="2" borderId="0" xfId="1" applyFont="1" applyFill="1" applyAlignment="1">
      <alignment horizontal="left" vertical="center" wrapText="1"/>
    </xf>
    <xf numFmtId="0" fontId="19" fillId="2" borderId="0" xfId="1" applyFont="1" applyFill="1" applyAlignment="1">
      <alignment horizontal="left" vertical="center"/>
    </xf>
    <xf numFmtId="0" fontId="4" fillId="2" borderId="0" xfId="1" applyFont="1" applyFill="1" applyBorder="1" applyAlignment="1">
      <alignment horizontal="left"/>
    </xf>
    <xf numFmtId="165" fontId="4" fillId="2" borderId="0" xfId="1" applyNumberFormat="1" applyFont="1" applyFill="1" applyBorder="1" applyAlignment="1" applyProtection="1">
      <alignment horizontal="center"/>
      <protection locked="0"/>
    </xf>
    <xf numFmtId="0" fontId="4" fillId="2" borderId="17" xfId="1" applyFont="1" applyFill="1" applyBorder="1" applyAlignment="1">
      <alignment horizontal="left"/>
    </xf>
    <xf numFmtId="0" fontId="4" fillId="2" borderId="18" xfId="1" applyFont="1" applyFill="1" applyBorder="1" applyAlignment="1">
      <alignment horizontal="left"/>
    </xf>
    <xf numFmtId="0" fontId="4" fillId="2" borderId="19" xfId="1" applyFont="1" applyFill="1" applyBorder="1" applyAlignment="1">
      <alignment horizontal="left"/>
    </xf>
    <xf numFmtId="0" fontId="19" fillId="2" borderId="1" xfId="1" applyFont="1" applyFill="1" applyBorder="1" applyAlignment="1"/>
    <xf numFmtId="0" fontId="19" fillId="2" borderId="3" xfId="1" applyFont="1" applyFill="1" applyBorder="1" applyAlignment="1"/>
    <xf numFmtId="0" fontId="5" fillId="2" borderId="1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/>
    </xf>
    <xf numFmtId="0" fontId="17" fillId="2" borderId="1" xfId="1" applyNumberFormat="1" applyFont="1" applyFill="1" applyBorder="1" applyAlignment="1" applyProtection="1">
      <alignment horizontal="center"/>
    </xf>
    <xf numFmtId="0" fontId="17" fillId="2" borderId="3" xfId="1" applyNumberFormat="1" applyFont="1" applyFill="1" applyBorder="1" applyAlignment="1" applyProtection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3" xfId="1" applyFont="1" applyFill="1" applyBorder="1" applyAlignment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left"/>
    </xf>
    <xf numFmtId="0" fontId="4" fillId="2" borderId="15" xfId="1" applyFont="1" applyFill="1" applyBorder="1" applyAlignment="1">
      <alignment horizontal="left"/>
    </xf>
    <xf numFmtId="0" fontId="4" fillId="2" borderId="15" xfId="1" applyFont="1" applyFill="1" applyBorder="1" applyAlignment="1">
      <alignment horizontal="center"/>
    </xf>
    <xf numFmtId="0" fontId="17" fillId="2" borderId="4" xfId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5" fillId="2" borderId="1" xfId="1" applyFont="1" applyFill="1" applyBorder="1" applyAlignment="1"/>
    <xf numFmtId="0" fontId="5" fillId="2" borderId="3" xfId="1" applyFont="1" applyFill="1" applyBorder="1" applyAlignment="1"/>
    <xf numFmtId="0" fontId="20" fillId="2" borderId="2" xfId="1" applyNumberFormat="1" applyFont="1" applyFill="1" applyBorder="1" applyAlignment="1" applyProtection="1">
      <alignment horizontal="left"/>
    </xf>
    <xf numFmtId="0" fontId="20" fillId="2" borderId="3" xfId="1" applyNumberFormat="1" applyFont="1" applyFill="1" applyBorder="1" applyAlignment="1" applyProtection="1">
      <alignment horizontal="left"/>
    </xf>
    <xf numFmtId="0" fontId="5" fillId="2" borderId="3" xfId="1" applyFont="1" applyFill="1" applyBorder="1" applyAlignment="1">
      <alignment horizontal="left"/>
    </xf>
    <xf numFmtId="0" fontId="20" fillId="2" borderId="5" xfId="1" applyNumberFormat="1" applyFont="1" applyFill="1" applyBorder="1" applyAlignment="1" applyProtection="1">
      <alignment horizontal="left"/>
    </xf>
    <xf numFmtId="0" fontId="20" fillId="2" borderId="6" xfId="1" applyNumberFormat="1" applyFont="1" applyFill="1" applyBorder="1" applyAlignment="1" applyProtection="1">
      <alignment horizontal="left"/>
    </xf>
    <xf numFmtId="0" fontId="5" fillId="2" borderId="2" xfId="1" applyFont="1" applyFill="1" applyBorder="1" applyAlignment="1"/>
    <xf numFmtId="164" fontId="39" fillId="0" borderId="2" xfId="4" applyNumberFormat="1" applyFont="1" applyFill="1" applyBorder="1" applyAlignment="1" applyProtection="1">
      <alignment horizontal="left"/>
      <protection locked="0"/>
    </xf>
    <xf numFmtId="164" fontId="39" fillId="0" borderId="3" xfId="4" applyNumberFormat="1" applyFont="1" applyFill="1" applyBorder="1" applyAlignment="1" applyProtection="1">
      <alignment horizontal="left"/>
      <protection locked="0"/>
    </xf>
    <xf numFmtId="0" fontId="20" fillId="2" borderId="9" xfId="1" applyNumberFormat="1" applyFont="1" applyFill="1" applyBorder="1" applyAlignment="1" applyProtection="1">
      <alignment horizontal="left"/>
    </xf>
    <xf numFmtId="0" fontId="20" fillId="2" borderId="12" xfId="1" applyNumberFormat="1" applyFont="1" applyFill="1" applyBorder="1" applyAlignment="1" applyProtection="1">
      <alignment horizontal="left"/>
    </xf>
    <xf numFmtId="0" fontId="18" fillId="0" borderId="0" xfId="1" applyFont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0" fontId="23" fillId="5" borderId="0" xfId="3" applyFont="1" applyFill="1" applyAlignment="1">
      <alignment horizontal="left"/>
    </xf>
    <xf numFmtId="0" fontId="1" fillId="0" borderId="1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2" fillId="0" borderId="10" xfId="3" applyFont="1" applyBorder="1" applyAlignment="1">
      <alignment horizontal="center" vertical="center" wrapText="1"/>
    </xf>
    <xf numFmtId="0" fontId="1" fillId="0" borderId="10" xfId="3" applyFont="1" applyBorder="1" applyAlignment="1">
      <alignment horizontal="center" vertical="center" wrapText="1"/>
    </xf>
    <xf numFmtId="0" fontId="42" fillId="13" borderId="1" xfId="4" applyFont="1" applyFill="1" applyBorder="1" applyAlignment="1" applyProtection="1">
      <alignment horizontal="center"/>
    </xf>
    <xf numFmtId="0" fontId="42" fillId="13" borderId="2" xfId="4" applyFont="1" applyFill="1" applyBorder="1" applyAlignment="1" applyProtection="1">
      <alignment horizontal="center"/>
    </xf>
    <xf numFmtId="0" fontId="42" fillId="13" borderId="3" xfId="4" applyFont="1" applyFill="1" applyBorder="1" applyAlignment="1" applyProtection="1">
      <alignment horizontal="center"/>
    </xf>
    <xf numFmtId="0" fontId="16" fillId="2" borderId="1" xfId="4" applyFont="1" applyFill="1" applyBorder="1" applyAlignment="1" applyProtection="1">
      <alignment horizontal="left"/>
      <protection locked="0"/>
    </xf>
    <xf numFmtId="0" fontId="16" fillId="2" borderId="2" xfId="4" applyFont="1" applyFill="1" applyBorder="1" applyAlignment="1" applyProtection="1">
      <alignment horizontal="left"/>
      <protection locked="0"/>
    </xf>
    <xf numFmtId="0" fontId="16" fillId="2" borderId="3" xfId="4" applyFont="1" applyFill="1" applyBorder="1" applyAlignment="1" applyProtection="1">
      <alignment horizontal="left"/>
      <protection locked="0"/>
    </xf>
    <xf numFmtId="0" fontId="21" fillId="2" borderId="10" xfId="4" applyFont="1" applyFill="1" applyBorder="1" applyAlignment="1" applyProtection="1">
      <alignment horizontal="center"/>
      <protection locked="0"/>
    </xf>
    <xf numFmtId="49" fontId="14" fillId="2" borderId="1" xfId="4" applyNumberFormat="1" applyFont="1" applyFill="1" applyBorder="1" applyAlignment="1" applyProtection="1">
      <alignment horizontal="left"/>
      <protection locked="0"/>
    </xf>
    <xf numFmtId="49" fontId="14" fillId="2" borderId="2" xfId="4" applyNumberFormat="1" applyFont="1" applyFill="1" applyBorder="1" applyAlignment="1" applyProtection="1">
      <alignment horizontal="left"/>
      <protection locked="0"/>
    </xf>
    <xf numFmtId="49" fontId="14" fillId="2" borderId="3" xfId="4" applyNumberFormat="1" applyFont="1" applyFill="1" applyBorder="1" applyAlignment="1" applyProtection="1">
      <alignment horizontal="left"/>
      <protection locked="0"/>
    </xf>
    <xf numFmtId="164" fontId="16" fillId="2" borderId="1" xfId="4" applyNumberFormat="1" applyFont="1" applyFill="1" applyBorder="1" applyAlignment="1" applyProtection="1">
      <alignment horizontal="left"/>
      <protection locked="0"/>
    </xf>
    <xf numFmtId="164" fontId="16" fillId="2" borderId="2" xfId="4" applyNumberFormat="1" applyFont="1" applyFill="1" applyBorder="1" applyAlignment="1" applyProtection="1">
      <alignment horizontal="left"/>
      <protection locked="0"/>
    </xf>
    <xf numFmtId="164" fontId="16" fillId="2" borderId="3" xfId="4" applyNumberFormat="1" applyFont="1" applyFill="1" applyBorder="1" applyAlignment="1" applyProtection="1">
      <alignment horizontal="left"/>
      <protection locked="0"/>
    </xf>
    <xf numFmtId="49" fontId="28" fillId="2" borderId="1" xfId="5" applyNumberFormat="1" applyFill="1" applyBorder="1" applyAlignment="1" applyProtection="1">
      <alignment horizontal="left"/>
      <protection locked="0"/>
    </xf>
    <xf numFmtId="49" fontId="15" fillId="2" borderId="2" xfId="4" applyNumberFormat="1" applyFont="1" applyFill="1" applyBorder="1" applyAlignment="1" applyProtection="1">
      <alignment horizontal="left"/>
      <protection locked="0"/>
    </xf>
    <xf numFmtId="49" fontId="15" fillId="2" borderId="3" xfId="4" applyNumberFormat="1" applyFont="1" applyFill="1" applyBorder="1" applyAlignment="1" applyProtection="1">
      <alignment horizontal="left"/>
      <protection locked="0"/>
    </xf>
    <xf numFmtId="164" fontId="14" fillId="2" borderId="1" xfId="4" applyNumberFormat="1" applyFont="1" applyFill="1" applyBorder="1" applyAlignment="1" applyProtection="1">
      <alignment horizontal="left"/>
      <protection locked="0"/>
    </xf>
    <xf numFmtId="164" fontId="14" fillId="2" borderId="2" xfId="4" applyNumberFormat="1" applyFont="1" applyFill="1" applyBorder="1" applyAlignment="1" applyProtection="1">
      <alignment horizontal="left"/>
      <protection locked="0"/>
    </xf>
    <xf numFmtId="164" fontId="14" fillId="2" borderId="3" xfId="4" applyNumberFormat="1" applyFont="1" applyFill="1" applyBorder="1" applyAlignment="1" applyProtection="1">
      <alignment horizontal="left"/>
      <protection locked="0"/>
    </xf>
    <xf numFmtId="0" fontId="14" fillId="2" borderId="10" xfId="4" applyFont="1" applyFill="1" applyBorder="1" applyAlignment="1" applyProtection="1">
      <alignment horizontal="left"/>
      <protection locked="0"/>
    </xf>
    <xf numFmtId="164" fontId="15" fillId="2" borderId="10" xfId="4" applyNumberFormat="1" applyFont="1" applyFill="1" applyBorder="1" applyAlignment="1" applyProtection="1">
      <alignment horizontal="left"/>
      <protection locked="0"/>
    </xf>
    <xf numFmtId="0" fontId="25" fillId="14" borderId="4" xfId="4" applyFill="1" applyBorder="1" applyProtection="1"/>
    <xf numFmtId="0" fontId="25" fillId="14" borderId="5" xfId="4" applyFill="1" applyBorder="1" applyProtection="1"/>
    <xf numFmtId="0" fontId="25" fillId="14" borderId="6" xfId="4" applyFill="1" applyBorder="1" applyProtection="1"/>
    <xf numFmtId="0" fontId="25" fillId="14" borderId="7" xfId="4" applyFill="1" applyBorder="1" applyProtection="1"/>
    <xf numFmtId="0" fontId="14" fillId="14" borderId="8" xfId="4" applyFont="1" applyFill="1" applyBorder="1" applyAlignment="1" applyProtection="1"/>
    <xf numFmtId="0" fontId="8" fillId="14" borderId="0" xfId="4" applyFont="1" applyFill="1" applyAlignment="1" applyProtection="1">
      <alignment horizontal="center"/>
    </xf>
    <xf numFmtId="0" fontId="16" fillId="14" borderId="0" xfId="4" applyFont="1" applyFill="1" applyBorder="1" applyAlignment="1" applyProtection="1"/>
    <xf numFmtId="0" fontId="26" fillId="14" borderId="0" xfId="4" applyFont="1" applyFill="1" applyBorder="1" applyProtection="1"/>
    <xf numFmtId="0" fontId="16" fillId="14" borderId="0" xfId="4" applyFont="1" applyFill="1" applyBorder="1" applyProtection="1"/>
    <xf numFmtId="0" fontId="14" fillId="14" borderId="0" xfId="4" applyFont="1" applyFill="1" applyBorder="1" applyProtection="1"/>
    <xf numFmtId="0" fontId="15" fillId="14" borderId="0" xfId="4" applyFont="1" applyFill="1" applyBorder="1" applyAlignment="1" applyProtection="1"/>
    <xf numFmtId="0" fontId="14" fillId="14" borderId="0" xfId="4" applyFont="1" applyFill="1" applyBorder="1" applyAlignment="1" applyProtection="1"/>
    <xf numFmtId="0" fontId="6" fillId="14" borderId="10" xfId="4" applyFont="1" applyFill="1" applyBorder="1" applyAlignment="1" applyProtection="1">
      <alignment horizontal="left"/>
    </xf>
    <xf numFmtId="0" fontId="7" fillId="14" borderId="10" xfId="4" applyFont="1" applyFill="1" applyBorder="1" applyAlignment="1" applyProtection="1">
      <alignment horizontal="left"/>
    </xf>
    <xf numFmtId="0" fontId="25" fillId="14" borderId="8" xfId="4" applyFill="1" applyBorder="1" applyProtection="1"/>
    <xf numFmtId="0" fontId="12" fillId="14" borderId="8" xfId="4" applyFont="1" applyFill="1" applyBorder="1" applyAlignment="1" applyProtection="1"/>
    <xf numFmtId="0" fontId="7" fillId="14" borderId="1" xfId="4" applyFont="1" applyFill="1" applyBorder="1" applyAlignment="1" applyProtection="1">
      <alignment horizontal="left"/>
    </xf>
    <xf numFmtId="0" fontId="7" fillId="14" borderId="2" xfId="4" applyFont="1" applyFill="1" applyBorder="1" applyAlignment="1" applyProtection="1">
      <alignment horizontal="left"/>
    </xf>
    <xf numFmtId="0" fontId="7" fillId="14" borderId="3" xfId="4" applyFont="1" applyFill="1" applyBorder="1" applyAlignment="1" applyProtection="1">
      <alignment horizontal="left"/>
    </xf>
    <xf numFmtId="0" fontId="15" fillId="14" borderId="0" xfId="4" applyFont="1" applyFill="1" applyBorder="1" applyProtection="1"/>
    <xf numFmtId="0" fontId="15" fillId="14" borderId="10" xfId="4" applyFont="1" applyFill="1" applyBorder="1" applyAlignment="1" applyProtection="1">
      <alignment horizontal="left"/>
    </xf>
    <xf numFmtId="0" fontId="7" fillId="14" borderId="1" xfId="4" applyFont="1" applyFill="1" applyBorder="1" applyAlignment="1" applyProtection="1"/>
    <xf numFmtId="0" fontId="7" fillId="14" borderId="2" xfId="4" applyFont="1" applyFill="1" applyBorder="1" applyAlignment="1" applyProtection="1"/>
    <xf numFmtId="0" fontId="7" fillId="14" borderId="3" xfId="4" applyFont="1" applyFill="1" applyBorder="1" applyAlignment="1" applyProtection="1"/>
    <xf numFmtId="0" fontId="15" fillId="14" borderId="1" xfId="4" applyFont="1" applyFill="1" applyBorder="1" applyAlignment="1" applyProtection="1">
      <alignment horizontal="left"/>
    </xf>
    <xf numFmtId="0" fontId="15" fillId="14" borderId="3" xfId="4" applyFont="1" applyFill="1" applyBorder="1" applyAlignment="1" applyProtection="1">
      <alignment horizontal="left"/>
    </xf>
    <xf numFmtId="0" fontId="15" fillId="14" borderId="10" xfId="4" applyFont="1" applyFill="1" applyBorder="1" applyAlignment="1" applyProtection="1">
      <alignment horizontal="left"/>
    </xf>
    <xf numFmtId="0" fontId="7" fillId="14" borderId="0" xfId="4" applyFont="1" applyFill="1" applyBorder="1" applyAlignment="1" applyProtection="1">
      <alignment horizontal="left"/>
    </xf>
    <xf numFmtId="164" fontId="14" fillId="14" borderId="0" xfId="4" applyNumberFormat="1" applyFont="1" applyFill="1" applyBorder="1" applyAlignment="1" applyProtection="1">
      <alignment horizontal="left"/>
    </xf>
    <xf numFmtId="0" fontId="15" fillId="14" borderId="0" xfId="4" applyFont="1" applyFill="1" applyBorder="1" applyAlignment="1" applyProtection="1">
      <alignment horizontal="left"/>
    </xf>
    <xf numFmtId="0" fontId="14" fillId="14" borderId="0" xfId="4" applyFont="1" applyFill="1" applyBorder="1" applyAlignment="1" applyProtection="1">
      <alignment horizontal="left"/>
    </xf>
    <xf numFmtId="164" fontId="15" fillId="14" borderId="0" xfId="4" applyNumberFormat="1" applyFont="1" applyFill="1" applyBorder="1" applyAlignment="1" applyProtection="1">
      <alignment horizontal="left"/>
    </xf>
    <xf numFmtId="0" fontId="21" fillId="14" borderId="0" xfId="4" applyFont="1" applyFill="1" applyBorder="1" applyAlignment="1" applyProtection="1">
      <alignment horizontal="left"/>
    </xf>
    <xf numFmtId="0" fontId="25" fillId="14" borderId="11" xfId="4" applyFill="1" applyBorder="1" applyProtection="1"/>
    <xf numFmtId="0" fontId="7" fillId="14" borderId="9" xfId="4" applyFont="1" applyFill="1" applyBorder="1" applyAlignment="1" applyProtection="1">
      <alignment horizontal="left"/>
    </xf>
    <xf numFmtId="0" fontId="29" fillId="14" borderId="9" xfId="4" applyFont="1" applyFill="1" applyBorder="1" applyAlignment="1" applyProtection="1">
      <alignment horizontal="left"/>
    </xf>
    <xf numFmtId="0" fontId="14" fillId="14" borderId="9" xfId="4" applyFont="1" applyFill="1" applyBorder="1" applyProtection="1"/>
    <xf numFmtId="0" fontId="29" fillId="14" borderId="12" xfId="4" applyFont="1" applyFill="1" applyBorder="1" applyAlignment="1" applyProtection="1">
      <alignment horizontal="center"/>
    </xf>
    <xf numFmtId="0" fontId="8" fillId="15" borderId="0" xfId="4" applyFont="1" applyFill="1" applyAlignment="1" applyProtection="1">
      <alignment horizontal="center"/>
    </xf>
    <xf numFmtId="0" fontId="6" fillId="14" borderId="0" xfId="4" applyFont="1" applyFill="1" applyBorder="1" applyProtection="1"/>
    <xf numFmtId="0" fontId="25" fillId="14" borderId="0" xfId="4" applyFill="1" applyBorder="1" applyProtection="1"/>
    <xf numFmtId="0" fontId="3" fillId="14" borderId="0" xfId="4" applyFont="1" applyFill="1" applyBorder="1" applyProtection="1"/>
    <xf numFmtId="0" fontId="15" fillId="14" borderId="1" xfId="4" applyFont="1" applyFill="1" applyBorder="1" applyAlignment="1" applyProtection="1">
      <alignment horizontal="center" wrapText="1"/>
    </xf>
    <xf numFmtId="0" fontId="15" fillId="14" borderId="3" xfId="4" applyFont="1" applyFill="1" applyBorder="1" applyAlignment="1" applyProtection="1">
      <alignment horizontal="center" wrapText="1"/>
    </xf>
    <xf numFmtId="0" fontId="14" fillId="14" borderId="8" xfId="4" applyFont="1" applyFill="1" applyBorder="1" applyProtection="1"/>
    <xf numFmtId="0" fontId="14" fillId="14" borderId="0" xfId="4" applyFont="1" applyFill="1" applyBorder="1" applyAlignment="1" applyProtection="1">
      <alignment horizontal="center"/>
    </xf>
    <xf numFmtId="0" fontId="15" fillId="14" borderId="1" xfId="4" applyFont="1" applyFill="1" applyBorder="1" applyAlignment="1" applyProtection="1">
      <alignment horizontal="left"/>
    </xf>
    <xf numFmtId="0" fontId="15" fillId="14" borderId="2" xfId="4" applyFont="1" applyFill="1" applyBorder="1" applyAlignment="1" applyProtection="1">
      <alignment horizontal="left"/>
    </xf>
    <xf numFmtId="0" fontId="14" fillId="14" borderId="1" xfId="4" applyFont="1" applyFill="1" applyBorder="1" applyAlignment="1" applyProtection="1">
      <alignment horizontal="center"/>
      <protection locked="0"/>
    </xf>
    <xf numFmtId="0" fontId="14" fillId="14" borderId="2" xfId="4" applyFont="1" applyFill="1" applyBorder="1" applyAlignment="1" applyProtection="1">
      <alignment horizontal="center"/>
      <protection locked="0"/>
    </xf>
    <xf numFmtId="0" fontId="14" fillId="14" borderId="3" xfId="4" applyFont="1" applyFill="1" applyBorder="1" applyAlignment="1" applyProtection="1">
      <alignment horizontal="center"/>
      <protection locked="0"/>
    </xf>
    <xf numFmtId="0" fontId="30" fillId="14" borderId="0" xfId="4" applyFont="1" applyFill="1" applyBorder="1" applyAlignment="1" applyProtection="1">
      <alignment horizontal="left"/>
    </xf>
    <xf numFmtId="0" fontId="14" fillId="14" borderId="0" xfId="4" applyFont="1" applyFill="1" applyBorder="1" applyAlignment="1" applyProtection="1">
      <alignment horizontal="right"/>
    </xf>
    <xf numFmtId="0" fontId="25" fillId="14" borderId="0" xfId="4" applyFill="1" applyProtection="1"/>
    <xf numFmtId="0" fontId="14" fillId="14" borderId="8" xfId="4" applyFont="1" applyFill="1" applyBorder="1" applyAlignment="1" applyProtection="1">
      <alignment horizontal="right"/>
    </xf>
    <xf numFmtId="0" fontId="10" fillId="14" borderId="0" xfId="4" applyFont="1" applyFill="1" applyProtection="1"/>
    <xf numFmtId="0" fontId="27" fillId="14" borderId="0" xfId="4" applyFont="1" applyFill="1" applyProtection="1"/>
    <xf numFmtId="0" fontId="7" fillId="14" borderId="0" xfId="4" applyFont="1" applyFill="1" applyProtection="1"/>
    <xf numFmtId="0" fontId="15" fillId="14" borderId="2" xfId="4" applyFont="1" applyFill="1" applyBorder="1" applyAlignment="1" applyProtection="1">
      <alignment horizontal="left"/>
    </xf>
    <xf numFmtId="0" fontId="15" fillId="14" borderId="3" xfId="4" applyFont="1" applyFill="1" applyBorder="1" applyAlignment="1" applyProtection="1">
      <alignment horizontal="center"/>
    </xf>
    <xf numFmtId="0" fontId="30" fillId="14" borderId="0" xfId="4" applyFont="1" applyFill="1" applyBorder="1" applyProtection="1"/>
    <xf numFmtId="0" fontId="41" fillId="14" borderId="8" xfId="4" applyFont="1" applyFill="1" applyBorder="1" applyProtection="1"/>
    <xf numFmtId="0" fontId="10" fillId="14" borderId="0" xfId="4" applyFont="1" applyFill="1" applyBorder="1" applyProtection="1"/>
    <xf numFmtId="0" fontId="13" fillId="14" borderId="0" xfId="4" applyFont="1" applyFill="1" applyBorder="1" applyProtection="1"/>
    <xf numFmtId="0" fontId="25" fillId="14" borderId="0" xfId="4" applyFill="1" applyBorder="1" applyAlignment="1" applyProtection="1">
      <alignment horizontal="center"/>
    </xf>
    <xf numFmtId="0" fontId="3" fillId="14" borderId="0" xfId="4" applyFont="1" applyFill="1" applyBorder="1" applyAlignment="1" applyProtection="1"/>
    <xf numFmtId="0" fontId="38" fillId="14" borderId="9" xfId="4" applyFont="1" applyFill="1" applyBorder="1" applyAlignment="1" applyProtection="1"/>
    <xf numFmtId="0" fontId="25" fillId="14" borderId="12" xfId="4" applyFill="1" applyBorder="1" applyProtection="1"/>
    <xf numFmtId="0" fontId="14" fillId="14" borderId="4" xfId="4" applyFont="1" applyFill="1" applyBorder="1" applyProtection="1"/>
    <xf numFmtId="0" fontId="16" fillId="14" borderId="5" xfId="4" applyFont="1" applyFill="1" applyBorder="1" applyProtection="1"/>
    <xf numFmtId="0" fontId="14" fillId="14" borderId="5" xfId="4" applyFont="1" applyFill="1" applyBorder="1" applyProtection="1"/>
    <xf numFmtId="0" fontId="14" fillId="14" borderId="6" xfId="4" applyFont="1" applyFill="1" applyBorder="1" applyProtection="1"/>
    <xf numFmtId="0" fontId="14" fillId="14" borderId="7" xfId="4" applyFont="1" applyFill="1" applyBorder="1" applyProtection="1"/>
    <xf numFmtId="0" fontId="14" fillId="14" borderId="9" xfId="4" applyFont="1" applyFill="1" applyBorder="1" applyAlignment="1" applyProtection="1">
      <alignment horizontal="center"/>
    </xf>
    <xf numFmtId="0" fontId="33" fillId="14" borderId="1" xfId="4" applyFont="1" applyFill="1" applyBorder="1" applyAlignment="1" applyProtection="1"/>
    <xf numFmtId="0" fontId="30" fillId="14" borderId="2" xfId="4" applyFont="1" applyFill="1" applyBorder="1" applyAlignment="1" applyProtection="1"/>
    <xf numFmtId="0" fontId="12" fillId="14" borderId="1" xfId="4" applyFont="1" applyFill="1" applyBorder="1" applyAlignment="1" applyProtection="1"/>
    <xf numFmtId="0" fontId="12" fillId="14" borderId="3" xfId="4" applyFont="1" applyFill="1" applyBorder="1" applyAlignment="1" applyProtection="1"/>
    <xf numFmtId="0" fontId="33" fillId="14" borderId="7" xfId="4" applyFont="1" applyFill="1" applyBorder="1" applyAlignment="1" applyProtection="1"/>
    <xf numFmtId="0" fontId="30" fillId="14" borderId="0" xfId="4" applyFont="1" applyFill="1" applyBorder="1" applyAlignment="1" applyProtection="1"/>
    <xf numFmtId="0" fontId="33" fillId="14" borderId="3" xfId="4" applyFont="1" applyFill="1" applyBorder="1" applyAlignment="1" applyProtection="1"/>
    <xf numFmtId="0" fontId="30" fillId="14" borderId="3" xfId="4" applyFont="1" applyFill="1" applyBorder="1" applyProtection="1"/>
    <xf numFmtId="0" fontId="33" fillId="14" borderId="0" xfId="4" applyFont="1" applyFill="1" applyBorder="1" applyAlignment="1" applyProtection="1"/>
    <xf numFmtId="0" fontId="15" fillId="14" borderId="0" xfId="4" applyFont="1" applyFill="1" applyBorder="1" applyAlignment="1" applyProtection="1">
      <alignment horizontal="center"/>
    </xf>
    <xf numFmtId="0" fontId="15" fillId="14" borderId="1" xfId="4" applyFont="1" applyFill="1" applyBorder="1" applyAlignment="1" applyProtection="1">
      <alignment horizontal="center"/>
    </xf>
    <xf numFmtId="0" fontId="15" fillId="14" borderId="3" xfId="4" applyFont="1" applyFill="1" applyBorder="1" applyAlignment="1" applyProtection="1">
      <alignment horizontal="center"/>
    </xf>
    <xf numFmtId="0" fontId="15" fillId="14" borderId="8" xfId="4" applyFont="1" applyFill="1" applyBorder="1" applyProtection="1"/>
    <xf numFmtId="0" fontId="35" fillId="14" borderId="1" xfId="4" applyFont="1" applyFill="1" applyBorder="1" applyAlignment="1" applyProtection="1"/>
    <xf numFmtId="0" fontId="33" fillId="14" borderId="2" xfId="4" applyFont="1" applyFill="1" applyBorder="1" applyAlignment="1" applyProtection="1"/>
    <xf numFmtId="0" fontId="33" fillId="14" borderId="3" xfId="4" applyFont="1" applyFill="1" applyBorder="1" applyAlignment="1" applyProtection="1"/>
    <xf numFmtId="0" fontId="35" fillId="14" borderId="0" xfId="4" applyFont="1" applyFill="1" applyBorder="1" applyAlignment="1" applyProtection="1"/>
    <xf numFmtId="0" fontId="12" fillId="14" borderId="0" xfId="4" applyFont="1" applyFill="1" applyBorder="1" applyAlignment="1" applyProtection="1">
      <alignment horizontal="left"/>
    </xf>
    <xf numFmtId="0" fontId="33" fillId="14" borderId="0" xfId="4" applyFont="1" applyFill="1" applyBorder="1" applyAlignment="1" applyProtection="1">
      <alignment horizontal="left"/>
    </xf>
    <xf numFmtId="0" fontId="34" fillId="14" borderId="0" xfId="4" applyFont="1" applyFill="1" applyBorder="1" applyAlignment="1" applyProtection="1">
      <alignment horizontal="center"/>
    </xf>
    <xf numFmtId="0" fontId="14" fillId="14" borderId="11" xfId="4" applyFont="1" applyFill="1" applyBorder="1" applyProtection="1"/>
    <xf numFmtId="167" fontId="14" fillId="14" borderId="9" xfId="4" applyNumberFormat="1" applyFont="1" applyFill="1" applyBorder="1" applyAlignment="1" applyProtection="1">
      <alignment horizontal="center"/>
    </xf>
    <xf numFmtId="0" fontId="14" fillId="14" borderId="12" xfId="4" applyFont="1" applyFill="1" applyBorder="1" applyProtection="1"/>
    <xf numFmtId="0" fontId="15" fillId="2" borderId="11" xfId="4" applyFont="1" applyFill="1" applyBorder="1" applyAlignment="1" applyProtection="1">
      <alignment horizontal="center"/>
      <protection locked="0"/>
    </xf>
    <xf numFmtId="0" fontId="15" fillId="2" borderId="12" xfId="4" applyFont="1" applyFill="1" applyBorder="1" applyAlignment="1" applyProtection="1">
      <alignment horizontal="center"/>
      <protection locked="0"/>
    </xf>
    <xf numFmtId="0" fontId="37" fillId="2" borderId="4" xfId="4" applyFont="1" applyFill="1" applyBorder="1" applyAlignment="1" applyProtection="1">
      <alignment horizontal="left" vertical="top" wrapText="1"/>
      <protection locked="0"/>
    </xf>
    <xf numFmtId="0" fontId="37" fillId="2" borderId="5" xfId="4" applyFont="1" applyFill="1" applyBorder="1" applyAlignment="1" applyProtection="1">
      <alignment horizontal="left" vertical="top" wrapText="1"/>
      <protection locked="0"/>
    </xf>
    <xf numFmtId="0" fontId="37" fillId="2" borderId="6" xfId="4" applyFont="1" applyFill="1" applyBorder="1" applyAlignment="1" applyProtection="1">
      <alignment horizontal="left" vertical="top" wrapText="1"/>
      <protection locked="0"/>
    </xf>
    <xf numFmtId="0" fontId="37" fillId="2" borderId="11" xfId="4" applyFont="1" applyFill="1" applyBorder="1" applyAlignment="1" applyProtection="1">
      <alignment horizontal="left" vertical="top" wrapText="1"/>
      <protection locked="0"/>
    </xf>
    <xf numFmtId="0" fontId="37" fillId="2" borderId="9" xfId="4" applyFont="1" applyFill="1" applyBorder="1" applyAlignment="1" applyProtection="1">
      <alignment horizontal="left" vertical="top" wrapText="1"/>
      <protection locked="0"/>
    </xf>
    <xf numFmtId="0" fontId="37" fillId="2" borderId="12" xfId="4" applyFont="1" applyFill="1" applyBorder="1" applyAlignment="1" applyProtection="1">
      <alignment horizontal="left" vertical="top" wrapText="1"/>
      <protection locked="0"/>
    </xf>
    <xf numFmtId="49" fontId="14" fillId="2" borderId="10" xfId="4" applyNumberFormat="1" applyFont="1" applyFill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/>
      <protection locked="0"/>
    </xf>
    <xf numFmtId="0" fontId="14" fillId="2" borderId="2" xfId="4" applyFont="1" applyFill="1" applyBorder="1" applyAlignment="1" applyProtection="1">
      <alignment horizontal="center"/>
      <protection locked="0"/>
    </xf>
    <xf numFmtId="0" fontId="14" fillId="2" borderId="3" xfId="4" applyFont="1" applyFill="1" applyBorder="1" applyAlignment="1" applyProtection="1">
      <alignment horizontal="center"/>
      <protection locked="0"/>
    </xf>
  </cellXfs>
  <cellStyles count="6">
    <cellStyle name="Hypertextové prepojenie 2" xfId="5"/>
    <cellStyle name="Mena 2" xfId="2"/>
    <cellStyle name="Normálne" xfId="0" builtinId="0"/>
    <cellStyle name="Normálne 2" xfId="1"/>
    <cellStyle name="Normálne 3" xfId="3"/>
    <cellStyle name="Normálne 4" xfId="4"/>
  </cellStyles>
  <dxfs count="0"/>
  <tableStyles count="0" defaultTableStyle="TableStyleMedium2" defaultPivotStyle="PivotStyleLight16"/>
  <colors>
    <mruColors>
      <color rgb="FF0000FF"/>
      <color rgb="FFFF9966"/>
      <color rgb="FFFFFFCC"/>
      <color rgb="FFDE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X78"/>
  <sheetViews>
    <sheetView showGridLines="0" showRowColHeaders="0" tabSelected="1" zoomScaleNormal="100" workbookViewId="0">
      <selection activeCell="G8" sqref="G8:K8"/>
    </sheetView>
  </sheetViews>
  <sheetFormatPr defaultRowHeight="12.75" x14ac:dyDescent="0.2"/>
  <cols>
    <col min="1" max="1" width="5.140625" style="71" customWidth="1"/>
    <col min="2" max="2" width="2.140625" style="71" customWidth="1"/>
    <col min="3" max="13" width="6.85546875" style="71" customWidth="1"/>
    <col min="14" max="14" width="7.28515625" style="71" customWidth="1"/>
    <col min="15" max="18" width="6.85546875" style="71" customWidth="1"/>
    <col min="19" max="19" width="2.7109375" style="71" customWidth="1"/>
    <col min="20" max="243" width="9.140625" style="71"/>
    <col min="244" max="244" width="1" style="71" customWidth="1"/>
    <col min="245" max="245" width="2.140625" style="71" customWidth="1"/>
    <col min="246" max="256" width="6.85546875" style="71" customWidth="1"/>
    <col min="257" max="257" width="7.28515625" style="71" customWidth="1"/>
    <col min="258" max="261" width="6.85546875" style="71" customWidth="1"/>
    <col min="262" max="262" width="2.7109375" style="71" customWidth="1"/>
    <col min="263" max="263" width="0.28515625" style="71" customWidth="1"/>
    <col min="264" max="499" width="9.140625" style="71"/>
    <col min="500" max="500" width="1" style="71" customWidth="1"/>
    <col min="501" max="501" width="2.140625" style="71" customWidth="1"/>
    <col min="502" max="512" width="6.85546875" style="71" customWidth="1"/>
    <col min="513" max="513" width="7.28515625" style="71" customWidth="1"/>
    <col min="514" max="517" width="6.85546875" style="71" customWidth="1"/>
    <col min="518" max="518" width="2.7109375" style="71" customWidth="1"/>
    <col min="519" max="519" width="0.28515625" style="71" customWidth="1"/>
    <col min="520" max="755" width="9.140625" style="71"/>
    <col min="756" max="756" width="1" style="71" customWidth="1"/>
    <col min="757" max="757" width="2.140625" style="71" customWidth="1"/>
    <col min="758" max="768" width="6.85546875" style="71" customWidth="1"/>
    <col min="769" max="769" width="7.28515625" style="71" customWidth="1"/>
    <col min="770" max="773" width="6.85546875" style="71" customWidth="1"/>
    <col min="774" max="774" width="2.7109375" style="71" customWidth="1"/>
    <col min="775" max="775" width="0.28515625" style="71" customWidth="1"/>
    <col min="776" max="1011" width="9.140625" style="71"/>
    <col min="1012" max="1012" width="1" style="71" customWidth="1"/>
    <col min="1013" max="1013" width="2.140625" style="71" customWidth="1"/>
    <col min="1014" max="1024" width="6.85546875" style="71" customWidth="1"/>
    <col min="1025" max="1025" width="7.28515625" style="71" customWidth="1"/>
    <col min="1026" max="1029" width="6.85546875" style="71" customWidth="1"/>
    <col min="1030" max="1030" width="2.7109375" style="71" customWidth="1"/>
    <col min="1031" max="1031" width="0.28515625" style="71" customWidth="1"/>
    <col min="1032" max="1267" width="9.140625" style="71"/>
    <col min="1268" max="1268" width="1" style="71" customWidth="1"/>
    <col min="1269" max="1269" width="2.140625" style="71" customWidth="1"/>
    <col min="1270" max="1280" width="6.85546875" style="71" customWidth="1"/>
    <col min="1281" max="1281" width="7.28515625" style="71" customWidth="1"/>
    <col min="1282" max="1285" width="6.85546875" style="71" customWidth="1"/>
    <col min="1286" max="1286" width="2.7109375" style="71" customWidth="1"/>
    <col min="1287" max="1287" width="0.28515625" style="71" customWidth="1"/>
    <col min="1288" max="1523" width="9.140625" style="71"/>
    <col min="1524" max="1524" width="1" style="71" customWidth="1"/>
    <col min="1525" max="1525" width="2.140625" style="71" customWidth="1"/>
    <col min="1526" max="1536" width="6.85546875" style="71" customWidth="1"/>
    <col min="1537" max="1537" width="7.28515625" style="71" customWidth="1"/>
    <col min="1538" max="1541" width="6.85546875" style="71" customWidth="1"/>
    <col min="1542" max="1542" width="2.7109375" style="71" customWidth="1"/>
    <col min="1543" max="1543" width="0.28515625" style="71" customWidth="1"/>
    <col min="1544" max="1779" width="9.140625" style="71"/>
    <col min="1780" max="1780" width="1" style="71" customWidth="1"/>
    <col min="1781" max="1781" width="2.140625" style="71" customWidth="1"/>
    <col min="1782" max="1792" width="6.85546875" style="71" customWidth="1"/>
    <col min="1793" max="1793" width="7.28515625" style="71" customWidth="1"/>
    <col min="1794" max="1797" width="6.85546875" style="71" customWidth="1"/>
    <col min="1798" max="1798" width="2.7109375" style="71" customWidth="1"/>
    <col min="1799" max="1799" width="0.28515625" style="71" customWidth="1"/>
    <col min="1800" max="2035" width="9.140625" style="71"/>
    <col min="2036" max="2036" width="1" style="71" customWidth="1"/>
    <col min="2037" max="2037" width="2.140625" style="71" customWidth="1"/>
    <col min="2038" max="2048" width="6.85546875" style="71" customWidth="1"/>
    <col min="2049" max="2049" width="7.28515625" style="71" customWidth="1"/>
    <col min="2050" max="2053" width="6.85546875" style="71" customWidth="1"/>
    <col min="2054" max="2054" width="2.7109375" style="71" customWidth="1"/>
    <col min="2055" max="2055" width="0.28515625" style="71" customWidth="1"/>
    <col min="2056" max="2291" width="9.140625" style="71"/>
    <col min="2292" max="2292" width="1" style="71" customWidth="1"/>
    <col min="2293" max="2293" width="2.140625" style="71" customWidth="1"/>
    <col min="2294" max="2304" width="6.85546875" style="71" customWidth="1"/>
    <col min="2305" max="2305" width="7.28515625" style="71" customWidth="1"/>
    <col min="2306" max="2309" width="6.85546875" style="71" customWidth="1"/>
    <col min="2310" max="2310" width="2.7109375" style="71" customWidth="1"/>
    <col min="2311" max="2311" width="0.28515625" style="71" customWidth="1"/>
    <col min="2312" max="2547" width="9.140625" style="71"/>
    <col min="2548" max="2548" width="1" style="71" customWidth="1"/>
    <col min="2549" max="2549" width="2.140625" style="71" customWidth="1"/>
    <col min="2550" max="2560" width="6.85546875" style="71" customWidth="1"/>
    <col min="2561" max="2561" width="7.28515625" style="71" customWidth="1"/>
    <col min="2562" max="2565" width="6.85546875" style="71" customWidth="1"/>
    <col min="2566" max="2566" width="2.7109375" style="71" customWidth="1"/>
    <col min="2567" max="2567" width="0.28515625" style="71" customWidth="1"/>
    <col min="2568" max="2803" width="9.140625" style="71"/>
    <col min="2804" max="2804" width="1" style="71" customWidth="1"/>
    <col min="2805" max="2805" width="2.140625" style="71" customWidth="1"/>
    <col min="2806" max="2816" width="6.85546875" style="71" customWidth="1"/>
    <col min="2817" max="2817" width="7.28515625" style="71" customWidth="1"/>
    <col min="2818" max="2821" width="6.85546875" style="71" customWidth="1"/>
    <col min="2822" max="2822" width="2.7109375" style="71" customWidth="1"/>
    <col min="2823" max="2823" width="0.28515625" style="71" customWidth="1"/>
    <col min="2824" max="3059" width="9.140625" style="71"/>
    <col min="3060" max="3060" width="1" style="71" customWidth="1"/>
    <col min="3061" max="3061" width="2.140625" style="71" customWidth="1"/>
    <col min="3062" max="3072" width="6.85546875" style="71" customWidth="1"/>
    <col min="3073" max="3073" width="7.28515625" style="71" customWidth="1"/>
    <col min="3074" max="3077" width="6.85546875" style="71" customWidth="1"/>
    <col min="3078" max="3078" width="2.7109375" style="71" customWidth="1"/>
    <col min="3079" max="3079" width="0.28515625" style="71" customWidth="1"/>
    <col min="3080" max="3315" width="9.140625" style="71"/>
    <col min="3316" max="3316" width="1" style="71" customWidth="1"/>
    <col min="3317" max="3317" width="2.140625" style="71" customWidth="1"/>
    <col min="3318" max="3328" width="6.85546875" style="71" customWidth="1"/>
    <col min="3329" max="3329" width="7.28515625" style="71" customWidth="1"/>
    <col min="3330" max="3333" width="6.85546875" style="71" customWidth="1"/>
    <col min="3334" max="3334" width="2.7109375" style="71" customWidth="1"/>
    <col min="3335" max="3335" width="0.28515625" style="71" customWidth="1"/>
    <col min="3336" max="3571" width="9.140625" style="71"/>
    <col min="3572" max="3572" width="1" style="71" customWidth="1"/>
    <col min="3573" max="3573" width="2.140625" style="71" customWidth="1"/>
    <col min="3574" max="3584" width="6.85546875" style="71" customWidth="1"/>
    <col min="3585" max="3585" width="7.28515625" style="71" customWidth="1"/>
    <col min="3586" max="3589" width="6.85546875" style="71" customWidth="1"/>
    <col min="3590" max="3590" width="2.7109375" style="71" customWidth="1"/>
    <col min="3591" max="3591" width="0.28515625" style="71" customWidth="1"/>
    <col min="3592" max="3827" width="9.140625" style="71"/>
    <col min="3828" max="3828" width="1" style="71" customWidth="1"/>
    <col min="3829" max="3829" width="2.140625" style="71" customWidth="1"/>
    <col min="3830" max="3840" width="6.85546875" style="71" customWidth="1"/>
    <col min="3841" max="3841" width="7.28515625" style="71" customWidth="1"/>
    <col min="3842" max="3845" width="6.85546875" style="71" customWidth="1"/>
    <col min="3846" max="3846" width="2.7109375" style="71" customWidth="1"/>
    <col min="3847" max="3847" width="0.28515625" style="71" customWidth="1"/>
    <col min="3848" max="4083" width="9.140625" style="71"/>
    <col min="4084" max="4084" width="1" style="71" customWidth="1"/>
    <col min="4085" max="4085" width="2.140625" style="71" customWidth="1"/>
    <col min="4086" max="4096" width="6.85546875" style="71" customWidth="1"/>
    <col min="4097" max="4097" width="7.28515625" style="71" customWidth="1"/>
    <col min="4098" max="4101" width="6.85546875" style="71" customWidth="1"/>
    <col min="4102" max="4102" width="2.7109375" style="71" customWidth="1"/>
    <col min="4103" max="4103" width="0.28515625" style="71" customWidth="1"/>
    <col min="4104" max="4339" width="9.140625" style="71"/>
    <col min="4340" max="4340" width="1" style="71" customWidth="1"/>
    <col min="4341" max="4341" width="2.140625" style="71" customWidth="1"/>
    <col min="4342" max="4352" width="6.85546875" style="71" customWidth="1"/>
    <col min="4353" max="4353" width="7.28515625" style="71" customWidth="1"/>
    <col min="4354" max="4357" width="6.85546875" style="71" customWidth="1"/>
    <col min="4358" max="4358" width="2.7109375" style="71" customWidth="1"/>
    <col min="4359" max="4359" width="0.28515625" style="71" customWidth="1"/>
    <col min="4360" max="4595" width="9.140625" style="71"/>
    <col min="4596" max="4596" width="1" style="71" customWidth="1"/>
    <col min="4597" max="4597" width="2.140625" style="71" customWidth="1"/>
    <col min="4598" max="4608" width="6.85546875" style="71" customWidth="1"/>
    <col min="4609" max="4609" width="7.28515625" style="71" customWidth="1"/>
    <col min="4610" max="4613" width="6.85546875" style="71" customWidth="1"/>
    <col min="4614" max="4614" width="2.7109375" style="71" customWidth="1"/>
    <col min="4615" max="4615" width="0.28515625" style="71" customWidth="1"/>
    <col min="4616" max="4851" width="9.140625" style="71"/>
    <col min="4852" max="4852" width="1" style="71" customWidth="1"/>
    <col min="4853" max="4853" width="2.140625" style="71" customWidth="1"/>
    <col min="4854" max="4864" width="6.85546875" style="71" customWidth="1"/>
    <col min="4865" max="4865" width="7.28515625" style="71" customWidth="1"/>
    <col min="4866" max="4869" width="6.85546875" style="71" customWidth="1"/>
    <col min="4870" max="4870" width="2.7109375" style="71" customWidth="1"/>
    <col min="4871" max="4871" width="0.28515625" style="71" customWidth="1"/>
    <col min="4872" max="5107" width="9.140625" style="71"/>
    <col min="5108" max="5108" width="1" style="71" customWidth="1"/>
    <col min="5109" max="5109" width="2.140625" style="71" customWidth="1"/>
    <col min="5110" max="5120" width="6.85546875" style="71" customWidth="1"/>
    <col min="5121" max="5121" width="7.28515625" style="71" customWidth="1"/>
    <col min="5122" max="5125" width="6.85546875" style="71" customWidth="1"/>
    <col min="5126" max="5126" width="2.7109375" style="71" customWidth="1"/>
    <col min="5127" max="5127" width="0.28515625" style="71" customWidth="1"/>
    <col min="5128" max="5363" width="9.140625" style="71"/>
    <col min="5364" max="5364" width="1" style="71" customWidth="1"/>
    <col min="5365" max="5365" width="2.140625" style="71" customWidth="1"/>
    <col min="5366" max="5376" width="6.85546875" style="71" customWidth="1"/>
    <col min="5377" max="5377" width="7.28515625" style="71" customWidth="1"/>
    <col min="5378" max="5381" width="6.85546875" style="71" customWidth="1"/>
    <col min="5382" max="5382" width="2.7109375" style="71" customWidth="1"/>
    <col min="5383" max="5383" width="0.28515625" style="71" customWidth="1"/>
    <col min="5384" max="5619" width="9.140625" style="71"/>
    <col min="5620" max="5620" width="1" style="71" customWidth="1"/>
    <col min="5621" max="5621" width="2.140625" style="71" customWidth="1"/>
    <col min="5622" max="5632" width="6.85546875" style="71" customWidth="1"/>
    <col min="5633" max="5633" width="7.28515625" style="71" customWidth="1"/>
    <col min="5634" max="5637" width="6.85546875" style="71" customWidth="1"/>
    <col min="5638" max="5638" width="2.7109375" style="71" customWidth="1"/>
    <col min="5639" max="5639" width="0.28515625" style="71" customWidth="1"/>
    <col min="5640" max="5875" width="9.140625" style="71"/>
    <col min="5876" max="5876" width="1" style="71" customWidth="1"/>
    <col min="5877" max="5877" width="2.140625" style="71" customWidth="1"/>
    <col min="5878" max="5888" width="6.85546875" style="71" customWidth="1"/>
    <col min="5889" max="5889" width="7.28515625" style="71" customWidth="1"/>
    <col min="5890" max="5893" width="6.85546875" style="71" customWidth="1"/>
    <col min="5894" max="5894" width="2.7109375" style="71" customWidth="1"/>
    <col min="5895" max="5895" width="0.28515625" style="71" customWidth="1"/>
    <col min="5896" max="6131" width="9.140625" style="71"/>
    <col min="6132" max="6132" width="1" style="71" customWidth="1"/>
    <col min="6133" max="6133" width="2.140625" style="71" customWidth="1"/>
    <col min="6134" max="6144" width="6.85546875" style="71" customWidth="1"/>
    <col min="6145" max="6145" width="7.28515625" style="71" customWidth="1"/>
    <col min="6146" max="6149" width="6.85546875" style="71" customWidth="1"/>
    <col min="6150" max="6150" width="2.7109375" style="71" customWidth="1"/>
    <col min="6151" max="6151" width="0.28515625" style="71" customWidth="1"/>
    <col min="6152" max="6387" width="9.140625" style="71"/>
    <col min="6388" max="6388" width="1" style="71" customWidth="1"/>
    <col min="6389" max="6389" width="2.140625" style="71" customWidth="1"/>
    <col min="6390" max="6400" width="6.85546875" style="71" customWidth="1"/>
    <col min="6401" max="6401" width="7.28515625" style="71" customWidth="1"/>
    <col min="6402" max="6405" width="6.85546875" style="71" customWidth="1"/>
    <col min="6406" max="6406" width="2.7109375" style="71" customWidth="1"/>
    <col min="6407" max="6407" width="0.28515625" style="71" customWidth="1"/>
    <col min="6408" max="6643" width="9.140625" style="71"/>
    <col min="6644" max="6644" width="1" style="71" customWidth="1"/>
    <col min="6645" max="6645" width="2.140625" style="71" customWidth="1"/>
    <col min="6646" max="6656" width="6.85546875" style="71" customWidth="1"/>
    <col min="6657" max="6657" width="7.28515625" style="71" customWidth="1"/>
    <col min="6658" max="6661" width="6.85546875" style="71" customWidth="1"/>
    <col min="6662" max="6662" width="2.7109375" style="71" customWidth="1"/>
    <col min="6663" max="6663" width="0.28515625" style="71" customWidth="1"/>
    <col min="6664" max="6899" width="9.140625" style="71"/>
    <col min="6900" max="6900" width="1" style="71" customWidth="1"/>
    <col min="6901" max="6901" width="2.140625" style="71" customWidth="1"/>
    <col min="6902" max="6912" width="6.85546875" style="71" customWidth="1"/>
    <col min="6913" max="6913" width="7.28515625" style="71" customWidth="1"/>
    <col min="6914" max="6917" width="6.85546875" style="71" customWidth="1"/>
    <col min="6918" max="6918" width="2.7109375" style="71" customWidth="1"/>
    <col min="6919" max="6919" width="0.28515625" style="71" customWidth="1"/>
    <col min="6920" max="7155" width="9.140625" style="71"/>
    <col min="7156" max="7156" width="1" style="71" customWidth="1"/>
    <col min="7157" max="7157" width="2.140625" style="71" customWidth="1"/>
    <col min="7158" max="7168" width="6.85546875" style="71" customWidth="1"/>
    <col min="7169" max="7169" width="7.28515625" style="71" customWidth="1"/>
    <col min="7170" max="7173" width="6.85546875" style="71" customWidth="1"/>
    <col min="7174" max="7174" width="2.7109375" style="71" customWidth="1"/>
    <col min="7175" max="7175" width="0.28515625" style="71" customWidth="1"/>
    <col min="7176" max="7411" width="9.140625" style="71"/>
    <col min="7412" max="7412" width="1" style="71" customWidth="1"/>
    <col min="7413" max="7413" width="2.140625" style="71" customWidth="1"/>
    <col min="7414" max="7424" width="6.85546875" style="71" customWidth="1"/>
    <col min="7425" max="7425" width="7.28515625" style="71" customWidth="1"/>
    <col min="7426" max="7429" width="6.85546875" style="71" customWidth="1"/>
    <col min="7430" max="7430" width="2.7109375" style="71" customWidth="1"/>
    <col min="7431" max="7431" width="0.28515625" style="71" customWidth="1"/>
    <col min="7432" max="7667" width="9.140625" style="71"/>
    <col min="7668" max="7668" width="1" style="71" customWidth="1"/>
    <col min="7669" max="7669" width="2.140625" style="71" customWidth="1"/>
    <col min="7670" max="7680" width="6.85546875" style="71" customWidth="1"/>
    <col min="7681" max="7681" width="7.28515625" style="71" customWidth="1"/>
    <col min="7682" max="7685" width="6.85546875" style="71" customWidth="1"/>
    <col min="7686" max="7686" width="2.7109375" style="71" customWidth="1"/>
    <col min="7687" max="7687" width="0.28515625" style="71" customWidth="1"/>
    <col min="7688" max="7923" width="9.140625" style="71"/>
    <col min="7924" max="7924" width="1" style="71" customWidth="1"/>
    <col min="7925" max="7925" width="2.140625" style="71" customWidth="1"/>
    <col min="7926" max="7936" width="6.85546875" style="71" customWidth="1"/>
    <col min="7937" max="7937" width="7.28515625" style="71" customWidth="1"/>
    <col min="7938" max="7941" width="6.85546875" style="71" customWidth="1"/>
    <col min="7942" max="7942" width="2.7109375" style="71" customWidth="1"/>
    <col min="7943" max="7943" width="0.28515625" style="71" customWidth="1"/>
    <col min="7944" max="8179" width="9.140625" style="71"/>
    <col min="8180" max="8180" width="1" style="71" customWidth="1"/>
    <col min="8181" max="8181" width="2.140625" style="71" customWidth="1"/>
    <col min="8182" max="8192" width="6.85546875" style="71" customWidth="1"/>
    <col min="8193" max="8193" width="7.28515625" style="71" customWidth="1"/>
    <col min="8194" max="8197" width="6.85546875" style="71" customWidth="1"/>
    <col min="8198" max="8198" width="2.7109375" style="71" customWidth="1"/>
    <col min="8199" max="8199" width="0.28515625" style="71" customWidth="1"/>
    <col min="8200" max="8435" width="9.140625" style="71"/>
    <col min="8436" max="8436" width="1" style="71" customWidth="1"/>
    <col min="8437" max="8437" width="2.140625" style="71" customWidth="1"/>
    <col min="8438" max="8448" width="6.85546875" style="71" customWidth="1"/>
    <col min="8449" max="8449" width="7.28515625" style="71" customWidth="1"/>
    <col min="8450" max="8453" width="6.85546875" style="71" customWidth="1"/>
    <col min="8454" max="8454" width="2.7109375" style="71" customWidth="1"/>
    <col min="8455" max="8455" width="0.28515625" style="71" customWidth="1"/>
    <col min="8456" max="8691" width="9.140625" style="71"/>
    <col min="8692" max="8692" width="1" style="71" customWidth="1"/>
    <col min="8693" max="8693" width="2.140625" style="71" customWidth="1"/>
    <col min="8694" max="8704" width="6.85546875" style="71" customWidth="1"/>
    <col min="8705" max="8705" width="7.28515625" style="71" customWidth="1"/>
    <col min="8706" max="8709" width="6.85546875" style="71" customWidth="1"/>
    <col min="8710" max="8710" width="2.7109375" style="71" customWidth="1"/>
    <col min="8711" max="8711" width="0.28515625" style="71" customWidth="1"/>
    <col min="8712" max="8947" width="9.140625" style="71"/>
    <col min="8948" max="8948" width="1" style="71" customWidth="1"/>
    <col min="8949" max="8949" width="2.140625" style="71" customWidth="1"/>
    <col min="8950" max="8960" width="6.85546875" style="71" customWidth="1"/>
    <col min="8961" max="8961" width="7.28515625" style="71" customWidth="1"/>
    <col min="8962" max="8965" width="6.85546875" style="71" customWidth="1"/>
    <col min="8966" max="8966" width="2.7109375" style="71" customWidth="1"/>
    <col min="8967" max="8967" width="0.28515625" style="71" customWidth="1"/>
    <col min="8968" max="9203" width="9.140625" style="71"/>
    <col min="9204" max="9204" width="1" style="71" customWidth="1"/>
    <col min="9205" max="9205" width="2.140625" style="71" customWidth="1"/>
    <col min="9206" max="9216" width="6.85546875" style="71" customWidth="1"/>
    <col min="9217" max="9217" width="7.28515625" style="71" customWidth="1"/>
    <col min="9218" max="9221" width="6.85546875" style="71" customWidth="1"/>
    <col min="9222" max="9222" width="2.7109375" style="71" customWidth="1"/>
    <col min="9223" max="9223" width="0.28515625" style="71" customWidth="1"/>
    <col min="9224" max="9459" width="9.140625" style="71"/>
    <col min="9460" max="9460" width="1" style="71" customWidth="1"/>
    <col min="9461" max="9461" width="2.140625" style="71" customWidth="1"/>
    <col min="9462" max="9472" width="6.85546875" style="71" customWidth="1"/>
    <col min="9473" max="9473" width="7.28515625" style="71" customWidth="1"/>
    <col min="9474" max="9477" width="6.85546875" style="71" customWidth="1"/>
    <col min="9478" max="9478" width="2.7109375" style="71" customWidth="1"/>
    <col min="9479" max="9479" width="0.28515625" style="71" customWidth="1"/>
    <col min="9480" max="9715" width="9.140625" style="71"/>
    <col min="9716" max="9716" width="1" style="71" customWidth="1"/>
    <col min="9717" max="9717" width="2.140625" style="71" customWidth="1"/>
    <col min="9718" max="9728" width="6.85546875" style="71" customWidth="1"/>
    <col min="9729" max="9729" width="7.28515625" style="71" customWidth="1"/>
    <col min="9730" max="9733" width="6.85546875" style="71" customWidth="1"/>
    <col min="9734" max="9734" width="2.7109375" style="71" customWidth="1"/>
    <col min="9735" max="9735" width="0.28515625" style="71" customWidth="1"/>
    <col min="9736" max="9971" width="9.140625" style="71"/>
    <col min="9972" max="9972" width="1" style="71" customWidth="1"/>
    <col min="9973" max="9973" width="2.140625" style="71" customWidth="1"/>
    <col min="9974" max="9984" width="6.85546875" style="71" customWidth="1"/>
    <col min="9985" max="9985" width="7.28515625" style="71" customWidth="1"/>
    <col min="9986" max="9989" width="6.85546875" style="71" customWidth="1"/>
    <col min="9990" max="9990" width="2.7109375" style="71" customWidth="1"/>
    <col min="9991" max="9991" width="0.28515625" style="71" customWidth="1"/>
    <col min="9992" max="10227" width="9.140625" style="71"/>
    <col min="10228" max="10228" width="1" style="71" customWidth="1"/>
    <col min="10229" max="10229" width="2.140625" style="71" customWidth="1"/>
    <col min="10230" max="10240" width="6.85546875" style="71" customWidth="1"/>
    <col min="10241" max="10241" width="7.28515625" style="71" customWidth="1"/>
    <col min="10242" max="10245" width="6.85546875" style="71" customWidth="1"/>
    <col min="10246" max="10246" width="2.7109375" style="71" customWidth="1"/>
    <col min="10247" max="10247" width="0.28515625" style="71" customWidth="1"/>
    <col min="10248" max="10483" width="9.140625" style="71"/>
    <col min="10484" max="10484" width="1" style="71" customWidth="1"/>
    <col min="10485" max="10485" width="2.140625" style="71" customWidth="1"/>
    <col min="10486" max="10496" width="6.85546875" style="71" customWidth="1"/>
    <col min="10497" max="10497" width="7.28515625" style="71" customWidth="1"/>
    <col min="10498" max="10501" width="6.85546875" style="71" customWidth="1"/>
    <col min="10502" max="10502" width="2.7109375" style="71" customWidth="1"/>
    <col min="10503" max="10503" width="0.28515625" style="71" customWidth="1"/>
    <col min="10504" max="10739" width="9.140625" style="71"/>
    <col min="10740" max="10740" width="1" style="71" customWidth="1"/>
    <col min="10741" max="10741" width="2.140625" style="71" customWidth="1"/>
    <col min="10742" max="10752" width="6.85546875" style="71" customWidth="1"/>
    <col min="10753" max="10753" width="7.28515625" style="71" customWidth="1"/>
    <col min="10754" max="10757" width="6.85546875" style="71" customWidth="1"/>
    <col min="10758" max="10758" width="2.7109375" style="71" customWidth="1"/>
    <col min="10759" max="10759" width="0.28515625" style="71" customWidth="1"/>
    <col min="10760" max="10995" width="9.140625" style="71"/>
    <col min="10996" max="10996" width="1" style="71" customWidth="1"/>
    <col min="10997" max="10997" width="2.140625" style="71" customWidth="1"/>
    <col min="10998" max="11008" width="6.85546875" style="71" customWidth="1"/>
    <col min="11009" max="11009" width="7.28515625" style="71" customWidth="1"/>
    <col min="11010" max="11013" width="6.85546875" style="71" customWidth="1"/>
    <col min="11014" max="11014" width="2.7109375" style="71" customWidth="1"/>
    <col min="11015" max="11015" width="0.28515625" style="71" customWidth="1"/>
    <col min="11016" max="11251" width="9.140625" style="71"/>
    <col min="11252" max="11252" width="1" style="71" customWidth="1"/>
    <col min="11253" max="11253" width="2.140625" style="71" customWidth="1"/>
    <col min="11254" max="11264" width="6.85546875" style="71" customWidth="1"/>
    <col min="11265" max="11265" width="7.28515625" style="71" customWidth="1"/>
    <col min="11266" max="11269" width="6.85546875" style="71" customWidth="1"/>
    <col min="11270" max="11270" width="2.7109375" style="71" customWidth="1"/>
    <col min="11271" max="11271" width="0.28515625" style="71" customWidth="1"/>
    <col min="11272" max="11507" width="9.140625" style="71"/>
    <col min="11508" max="11508" width="1" style="71" customWidth="1"/>
    <col min="11509" max="11509" width="2.140625" style="71" customWidth="1"/>
    <col min="11510" max="11520" width="6.85546875" style="71" customWidth="1"/>
    <col min="11521" max="11521" width="7.28515625" style="71" customWidth="1"/>
    <col min="11522" max="11525" width="6.85546875" style="71" customWidth="1"/>
    <col min="11526" max="11526" width="2.7109375" style="71" customWidth="1"/>
    <col min="11527" max="11527" width="0.28515625" style="71" customWidth="1"/>
    <col min="11528" max="11763" width="9.140625" style="71"/>
    <col min="11764" max="11764" width="1" style="71" customWidth="1"/>
    <col min="11765" max="11765" width="2.140625" style="71" customWidth="1"/>
    <col min="11766" max="11776" width="6.85546875" style="71" customWidth="1"/>
    <col min="11777" max="11777" width="7.28515625" style="71" customWidth="1"/>
    <col min="11778" max="11781" width="6.85546875" style="71" customWidth="1"/>
    <col min="11782" max="11782" width="2.7109375" style="71" customWidth="1"/>
    <col min="11783" max="11783" width="0.28515625" style="71" customWidth="1"/>
    <col min="11784" max="12019" width="9.140625" style="71"/>
    <col min="12020" max="12020" width="1" style="71" customWidth="1"/>
    <col min="12021" max="12021" width="2.140625" style="71" customWidth="1"/>
    <col min="12022" max="12032" width="6.85546875" style="71" customWidth="1"/>
    <col min="12033" max="12033" width="7.28515625" style="71" customWidth="1"/>
    <col min="12034" max="12037" width="6.85546875" style="71" customWidth="1"/>
    <col min="12038" max="12038" width="2.7109375" style="71" customWidth="1"/>
    <col min="12039" max="12039" width="0.28515625" style="71" customWidth="1"/>
    <col min="12040" max="12275" width="9.140625" style="71"/>
    <col min="12276" max="12276" width="1" style="71" customWidth="1"/>
    <col min="12277" max="12277" width="2.140625" style="71" customWidth="1"/>
    <col min="12278" max="12288" width="6.85546875" style="71" customWidth="1"/>
    <col min="12289" max="12289" width="7.28515625" style="71" customWidth="1"/>
    <col min="12290" max="12293" width="6.85546875" style="71" customWidth="1"/>
    <col min="12294" max="12294" width="2.7109375" style="71" customWidth="1"/>
    <col min="12295" max="12295" width="0.28515625" style="71" customWidth="1"/>
    <col min="12296" max="12531" width="9.140625" style="71"/>
    <col min="12532" max="12532" width="1" style="71" customWidth="1"/>
    <col min="12533" max="12533" width="2.140625" style="71" customWidth="1"/>
    <col min="12534" max="12544" width="6.85546875" style="71" customWidth="1"/>
    <col min="12545" max="12545" width="7.28515625" style="71" customWidth="1"/>
    <col min="12546" max="12549" width="6.85546875" style="71" customWidth="1"/>
    <col min="12550" max="12550" width="2.7109375" style="71" customWidth="1"/>
    <col min="12551" max="12551" width="0.28515625" style="71" customWidth="1"/>
    <col min="12552" max="12787" width="9.140625" style="71"/>
    <col min="12788" max="12788" width="1" style="71" customWidth="1"/>
    <col min="12789" max="12789" width="2.140625" style="71" customWidth="1"/>
    <col min="12790" max="12800" width="6.85546875" style="71" customWidth="1"/>
    <col min="12801" max="12801" width="7.28515625" style="71" customWidth="1"/>
    <col min="12802" max="12805" width="6.85546875" style="71" customWidth="1"/>
    <col min="12806" max="12806" width="2.7109375" style="71" customWidth="1"/>
    <col min="12807" max="12807" width="0.28515625" style="71" customWidth="1"/>
    <col min="12808" max="13043" width="9.140625" style="71"/>
    <col min="13044" max="13044" width="1" style="71" customWidth="1"/>
    <col min="13045" max="13045" width="2.140625" style="71" customWidth="1"/>
    <col min="13046" max="13056" width="6.85546875" style="71" customWidth="1"/>
    <col min="13057" max="13057" width="7.28515625" style="71" customWidth="1"/>
    <col min="13058" max="13061" width="6.85546875" style="71" customWidth="1"/>
    <col min="13062" max="13062" width="2.7109375" style="71" customWidth="1"/>
    <col min="13063" max="13063" width="0.28515625" style="71" customWidth="1"/>
    <col min="13064" max="13299" width="9.140625" style="71"/>
    <col min="13300" max="13300" width="1" style="71" customWidth="1"/>
    <col min="13301" max="13301" width="2.140625" style="71" customWidth="1"/>
    <col min="13302" max="13312" width="6.85546875" style="71" customWidth="1"/>
    <col min="13313" max="13313" width="7.28515625" style="71" customWidth="1"/>
    <col min="13314" max="13317" width="6.85546875" style="71" customWidth="1"/>
    <col min="13318" max="13318" width="2.7109375" style="71" customWidth="1"/>
    <col min="13319" max="13319" width="0.28515625" style="71" customWidth="1"/>
    <col min="13320" max="13555" width="9.140625" style="71"/>
    <col min="13556" max="13556" width="1" style="71" customWidth="1"/>
    <col min="13557" max="13557" width="2.140625" style="71" customWidth="1"/>
    <col min="13558" max="13568" width="6.85546875" style="71" customWidth="1"/>
    <col min="13569" max="13569" width="7.28515625" style="71" customWidth="1"/>
    <col min="13570" max="13573" width="6.85546875" style="71" customWidth="1"/>
    <col min="13574" max="13574" width="2.7109375" style="71" customWidth="1"/>
    <col min="13575" max="13575" width="0.28515625" style="71" customWidth="1"/>
    <col min="13576" max="13811" width="9.140625" style="71"/>
    <col min="13812" max="13812" width="1" style="71" customWidth="1"/>
    <col min="13813" max="13813" width="2.140625" style="71" customWidth="1"/>
    <col min="13814" max="13824" width="6.85546875" style="71" customWidth="1"/>
    <col min="13825" max="13825" width="7.28515625" style="71" customWidth="1"/>
    <col min="13826" max="13829" width="6.85546875" style="71" customWidth="1"/>
    <col min="13830" max="13830" width="2.7109375" style="71" customWidth="1"/>
    <col min="13831" max="13831" width="0.28515625" style="71" customWidth="1"/>
    <col min="13832" max="14067" width="9.140625" style="71"/>
    <col min="14068" max="14068" width="1" style="71" customWidth="1"/>
    <col min="14069" max="14069" width="2.140625" style="71" customWidth="1"/>
    <col min="14070" max="14080" width="6.85546875" style="71" customWidth="1"/>
    <col min="14081" max="14081" width="7.28515625" style="71" customWidth="1"/>
    <col min="14082" max="14085" width="6.85546875" style="71" customWidth="1"/>
    <col min="14086" max="14086" width="2.7109375" style="71" customWidth="1"/>
    <col min="14087" max="14087" width="0.28515625" style="71" customWidth="1"/>
    <col min="14088" max="14323" width="9.140625" style="71"/>
    <col min="14324" max="14324" width="1" style="71" customWidth="1"/>
    <col min="14325" max="14325" width="2.140625" style="71" customWidth="1"/>
    <col min="14326" max="14336" width="6.85546875" style="71" customWidth="1"/>
    <col min="14337" max="14337" width="7.28515625" style="71" customWidth="1"/>
    <col min="14338" max="14341" width="6.85546875" style="71" customWidth="1"/>
    <col min="14342" max="14342" width="2.7109375" style="71" customWidth="1"/>
    <col min="14343" max="14343" width="0.28515625" style="71" customWidth="1"/>
    <col min="14344" max="14579" width="9.140625" style="71"/>
    <col min="14580" max="14580" width="1" style="71" customWidth="1"/>
    <col min="14581" max="14581" width="2.140625" style="71" customWidth="1"/>
    <col min="14582" max="14592" width="6.85546875" style="71" customWidth="1"/>
    <col min="14593" max="14593" width="7.28515625" style="71" customWidth="1"/>
    <col min="14594" max="14597" width="6.85546875" style="71" customWidth="1"/>
    <col min="14598" max="14598" width="2.7109375" style="71" customWidth="1"/>
    <col min="14599" max="14599" width="0.28515625" style="71" customWidth="1"/>
    <col min="14600" max="14835" width="9.140625" style="71"/>
    <col min="14836" max="14836" width="1" style="71" customWidth="1"/>
    <col min="14837" max="14837" width="2.140625" style="71" customWidth="1"/>
    <col min="14838" max="14848" width="6.85546875" style="71" customWidth="1"/>
    <col min="14849" max="14849" width="7.28515625" style="71" customWidth="1"/>
    <col min="14850" max="14853" width="6.85546875" style="71" customWidth="1"/>
    <col min="14854" max="14854" width="2.7109375" style="71" customWidth="1"/>
    <col min="14855" max="14855" width="0.28515625" style="71" customWidth="1"/>
    <col min="14856" max="15091" width="9.140625" style="71"/>
    <col min="15092" max="15092" width="1" style="71" customWidth="1"/>
    <col min="15093" max="15093" width="2.140625" style="71" customWidth="1"/>
    <col min="15094" max="15104" width="6.85546875" style="71" customWidth="1"/>
    <col min="15105" max="15105" width="7.28515625" style="71" customWidth="1"/>
    <col min="15106" max="15109" width="6.85546875" style="71" customWidth="1"/>
    <col min="15110" max="15110" width="2.7109375" style="71" customWidth="1"/>
    <col min="15111" max="15111" width="0.28515625" style="71" customWidth="1"/>
    <col min="15112" max="15347" width="9.140625" style="71"/>
    <col min="15348" max="15348" width="1" style="71" customWidth="1"/>
    <col min="15349" max="15349" width="2.140625" style="71" customWidth="1"/>
    <col min="15350" max="15360" width="6.85546875" style="71" customWidth="1"/>
    <col min="15361" max="15361" width="7.28515625" style="71" customWidth="1"/>
    <col min="15362" max="15365" width="6.85546875" style="71" customWidth="1"/>
    <col min="15366" max="15366" width="2.7109375" style="71" customWidth="1"/>
    <col min="15367" max="15367" width="0.28515625" style="71" customWidth="1"/>
    <col min="15368" max="15603" width="9.140625" style="71"/>
    <col min="15604" max="15604" width="1" style="71" customWidth="1"/>
    <col min="15605" max="15605" width="2.140625" style="71" customWidth="1"/>
    <col min="15606" max="15616" width="6.85546875" style="71" customWidth="1"/>
    <col min="15617" max="15617" width="7.28515625" style="71" customWidth="1"/>
    <col min="15618" max="15621" width="6.85546875" style="71" customWidth="1"/>
    <col min="15622" max="15622" width="2.7109375" style="71" customWidth="1"/>
    <col min="15623" max="15623" width="0.28515625" style="71" customWidth="1"/>
    <col min="15624" max="15859" width="9.140625" style="71"/>
    <col min="15860" max="15860" width="1" style="71" customWidth="1"/>
    <col min="15861" max="15861" width="2.140625" style="71" customWidth="1"/>
    <col min="15862" max="15872" width="6.85546875" style="71" customWidth="1"/>
    <col min="15873" max="15873" width="7.28515625" style="71" customWidth="1"/>
    <col min="15874" max="15877" width="6.85546875" style="71" customWidth="1"/>
    <col min="15878" max="15878" width="2.7109375" style="71" customWidth="1"/>
    <col min="15879" max="15879" width="0.28515625" style="71" customWidth="1"/>
    <col min="15880" max="16115" width="9.140625" style="71"/>
    <col min="16116" max="16116" width="1" style="71" customWidth="1"/>
    <col min="16117" max="16117" width="2.140625" style="71" customWidth="1"/>
    <col min="16118" max="16128" width="6.85546875" style="71" customWidth="1"/>
    <col min="16129" max="16129" width="7.28515625" style="71" customWidth="1"/>
    <col min="16130" max="16133" width="6.85546875" style="71" customWidth="1"/>
    <col min="16134" max="16134" width="2.7109375" style="71" customWidth="1"/>
    <col min="16135" max="16135" width="0.28515625" style="71" customWidth="1"/>
    <col min="16136" max="16384" width="9.140625" style="71"/>
  </cols>
  <sheetData>
    <row r="1" spans="1:19" ht="10.5" customHeight="1" x14ac:dyDescent="0.2"/>
    <row r="2" spans="1:19" ht="23.25" x14ac:dyDescent="0.35">
      <c r="A2" s="70"/>
      <c r="B2" s="140" t="s">
        <v>159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spans="1:19" ht="9.7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6.75" customHeight="1" x14ac:dyDescent="0.2">
      <c r="A4" s="7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3"/>
    </row>
    <row r="5" spans="1:19" ht="15" customHeight="1" x14ac:dyDescent="0.25">
      <c r="A5" s="70"/>
      <c r="B5" s="164"/>
      <c r="C5" s="199" t="s">
        <v>160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65"/>
    </row>
    <row r="6" spans="1:19" ht="6" customHeight="1" x14ac:dyDescent="0.25">
      <c r="A6" s="70"/>
      <c r="B6" s="164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5"/>
    </row>
    <row r="7" spans="1:19" ht="15.75" x14ac:dyDescent="0.25">
      <c r="A7" s="70"/>
      <c r="B7" s="164"/>
      <c r="C7" s="167" t="s">
        <v>115</v>
      </c>
      <c r="D7" s="168"/>
      <c r="E7" s="168"/>
      <c r="F7" s="169"/>
      <c r="G7" s="169"/>
      <c r="H7" s="170"/>
      <c r="I7" s="170"/>
      <c r="J7" s="170"/>
      <c r="K7" s="170"/>
      <c r="L7" s="170"/>
      <c r="M7" s="171" t="s">
        <v>116</v>
      </c>
      <c r="N7" s="171"/>
      <c r="O7" s="171"/>
      <c r="P7" s="171"/>
      <c r="Q7" s="171"/>
      <c r="R7" s="172"/>
      <c r="S7" s="165"/>
    </row>
    <row r="8" spans="1:19" ht="15" customHeight="1" x14ac:dyDescent="0.25">
      <c r="A8" s="70"/>
      <c r="B8" s="164"/>
      <c r="C8" s="173" t="s">
        <v>117</v>
      </c>
      <c r="D8" s="173"/>
      <c r="E8" s="173"/>
      <c r="F8" s="173"/>
      <c r="G8" s="143"/>
      <c r="H8" s="144"/>
      <c r="I8" s="144"/>
      <c r="J8" s="144"/>
      <c r="K8" s="145"/>
      <c r="L8" s="170"/>
      <c r="M8" s="174" t="s">
        <v>1</v>
      </c>
      <c r="N8" s="174"/>
      <c r="O8" s="146"/>
      <c r="P8" s="146"/>
      <c r="Q8" s="146"/>
      <c r="R8" s="146"/>
      <c r="S8" s="175"/>
    </row>
    <row r="9" spans="1:19" ht="15" customHeight="1" x14ac:dyDescent="0.2">
      <c r="A9" s="70"/>
      <c r="B9" s="164"/>
      <c r="C9" s="174" t="s">
        <v>2</v>
      </c>
      <c r="D9" s="174"/>
      <c r="E9" s="174"/>
      <c r="F9" s="174"/>
      <c r="G9" s="147"/>
      <c r="H9" s="148"/>
      <c r="I9" s="148"/>
      <c r="J9" s="148"/>
      <c r="K9" s="149"/>
      <c r="L9" s="170"/>
      <c r="M9" s="174" t="s">
        <v>3</v>
      </c>
      <c r="N9" s="174"/>
      <c r="O9" s="146"/>
      <c r="P9" s="146"/>
      <c r="Q9" s="146"/>
      <c r="R9" s="146"/>
      <c r="S9" s="176"/>
    </row>
    <row r="10" spans="1:19" ht="15" customHeight="1" x14ac:dyDescent="0.25">
      <c r="A10" s="70"/>
      <c r="B10" s="164"/>
      <c r="C10" s="177" t="s">
        <v>4</v>
      </c>
      <c r="D10" s="178"/>
      <c r="E10" s="178"/>
      <c r="F10" s="179"/>
      <c r="G10" s="150"/>
      <c r="H10" s="151"/>
      <c r="I10" s="151"/>
      <c r="J10" s="151"/>
      <c r="K10" s="152"/>
      <c r="L10" s="170"/>
      <c r="M10" s="170"/>
      <c r="N10" s="170"/>
      <c r="O10" s="170"/>
      <c r="P10" s="170"/>
      <c r="Q10" s="170"/>
      <c r="R10" s="170"/>
      <c r="S10" s="176"/>
    </row>
    <row r="11" spans="1:19" ht="15" customHeight="1" x14ac:dyDescent="0.2">
      <c r="A11" s="70"/>
      <c r="B11" s="164"/>
      <c r="C11" s="177" t="s">
        <v>5</v>
      </c>
      <c r="D11" s="178"/>
      <c r="E11" s="178"/>
      <c r="F11" s="179"/>
      <c r="G11" s="153"/>
      <c r="H11" s="154"/>
      <c r="I11" s="154"/>
      <c r="J11" s="154"/>
      <c r="K11" s="155"/>
      <c r="L11" s="170"/>
      <c r="M11" s="180" t="s">
        <v>6</v>
      </c>
      <c r="N11" s="180"/>
      <c r="O11" s="170"/>
      <c r="P11" s="170"/>
      <c r="Q11" s="170"/>
      <c r="R11" s="170"/>
      <c r="S11" s="175"/>
    </row>
    <row r="12" spans="1:19" ht="15" customHeight="1" x14ac:dyDescent="0.2">
      <c r="A12" s="70"/>
      <c r="B12" s="164"/>
      <c r="C12" s="177" t="s">
        <v>7</v>
      </c>
      <c r="D12" s="178"/>
      <c r="E12" s="178"/>
      <c r="F12" s="179"/>
      <c r="G12" s="156"/>
      <c r="H12" s="157"/>
      <c r="I12" s="157"/>
      <c r="J12" s="157"/>
      <c r="K12" s="158"/>
      <c r="L12" s="170"/>
      <c r="M12" s="181" t="s">
        <v>8</v>
      </c>
      <c r="N12" s="181"/>
      <c r="O12" s="159"/>
      <c r="P12" s="159"/>
      <c r="Q12" s="159"/>
      <c r="R12" s="159"/>
      <c r="S12" s="175"/>
    </row>
    <row r="13" spans="1:19" ht="15" customHeight="1" x14ac:dyDescent="0.2">
      <c r="A13" s="70"/>
      <c r="B13" s="164"/>
      <c r="C13" s="182" t="s">
        <v>14</v>
      </c>
      <c r="D13" s="183"/>
      <c r="E13" s="183"/>
      <c r="F13" s="184"/>
      <c r="G13" s="156"/>
      <c r="H13" s="157"/>
      <c r="I13" s="157"/>
      <c r="J13" s="157"/>
      <c r="K13" s="158"/>
      <c r="L13" s="170"/>
      <c r="M13" s="185" t="s">
        <v>1</v>
      </c>
      <c r="N13" s="186"/>
      <c r="O13" s="159"/>
      <c r="P13" s="159"/>
      <c r="Q13" s="159"/>
      <c r="R13" s="159"/>
      <c r="S13" s="175"/>
    </row>
    <row r="14" spans="1:19" ht="15" customHeight="1" x14ac:dyDescent="0.2">
      <c r="A14" s="70"/>
      <c r="B14" s="164"/>
      <c r="C14" s="177" t="s">
        <v>118</v>
      </c>
      <c r="D14" s="178"/>
      <c r="E14" s="178"/>
      <c r="F14" s="179"/>
      <c r="G14" s="156"/>
      <c r="H14" s="157"/>
      <c r="I14" s="157"/>
      <c r="J14" s="157"/>
      <c r="K14" s="158"/>
      <c r="L14" s="170"/>
      <c r="M14" s="187" t="s">
        <v>3</v>
      </c>
      <c r="N14" s="187"/>
      <c r="O14" s="159"/>
      <c r="P14" s="159"/>
      <c r="Q14" s="159"/>
      <c r="R14" s="159"/>
      <c r="S14" s="175"/>
    </row>
    <row r="15" spans="1:19" ht="9" customHeight="1" x14ac:dyDescent="0.2">
      <c r="A15" s="70"/>
      <c r="B15" s="164"/>
      <c r="C15" s="188"/>
      <c r="D15" s="188"/>
      <c r="E15" s="188"/>
      <c r="F15" s="188"/>
      <c r="G15" s="189"/>
      <c r="H15" s="189"/>
      <c r="I15" s="189"/>
      <c r="J15" s="189"/>
      <c r="K15" s="189"/>
      <c r="L15" s="170"/>
      <c r="M15" s="190"/>
      <c r="N15" s="190"/>
      <c r="O15" s="191"/>
      <c r="P15" s="191"/>
      <c r="Q15" s="191"/>
      <c r="R15" s="191"/>
      <c r="S15" s="175"/>
    </row>
    <row r="16" spans="1:19" ht="15" customHeight="1" x14ac:dyDescent="0.2">
      <c r="A16" s="70"/>
      <c r="B16" s="164"/>
      <c r="C16" s="188" t="s">
        <v>148</v>
      </c>
      <c r="D16" s="188"/>
      <c r="E16" s="188"/>
      <c r="F16" s="188"/>
      <c r="G16" s="160"/>
      <c r="H16" s="192" t="s">
        <v>100</v>
      </c>
      <c r="I16" s="189"/>
      <c r="J16" s="160"/>
      <c r="K16" s="192" t="s">
        <v>101</v>
      </c>
      <c r="L16" s="180"/>
      <c r="M16" s="190"/>
      <c r="N16" s="190"/>
      <c r="O16" s="191"/>
      <c r="P16" s="191"/>
      <c r="Q16" s="191"/>
      <c r="R16" s="191"/>
      <c r="S16" s="175"/>
    </row>
    <row r="17" spans="1:19" ht="15" customHeight="1" x14ac:dyDescent="0.2">
      <c r="A17" s="70"/>
      <c r="B17" s="164"/>
      <c r="C17" s="188"/>
      <c r="D17" s="193" t="s">
        <v>147</v>
      </c>
      <c r="E17" s="188"/>
      <c r="F17" s="188"/>
      <c r="G17" s="189"/>
      <c r="H17" s="189"/>
      <c r="I17" s="189"/>
      <c r="J17" s="189"/>
      <c r="K17" s="189"/>
      <c r="L17" s="170"/>
      <c r="M17" s="190"/>
      <c r="N17" s="190"/>
      <c r="O17" s="191"/>
      <c r="P17" s="191"/>
      <c r="Q17" s="191"/>
      <c r="R17" s="191"/>
      <c r="S17" s="175"/>
    </row>
    <row r="18" spans="1:19" s="72" customFormat="1" ht="6.75" customHeight="1" x14ac:dyDescent="0.2">
      <c r="B18" s="194"/>
      <c r="C18" s="195"/>
      <c r="D18" s="195"/>
      <c r="E18" s="195"/>
      <c r="F18" s="195"/>
      <c r="G18" s="196"/>
      <c r="H18" s="196"/>
      <c r="I18" s="196"/>
      <c r="J18" s="196"/>
      <c r="K18" s="196"/>
      <c r="L18" s="197"/>
      <c r="M18" s="197"/>
      <c r="N18" s="197"/>
      <c r="O18" s="197"/>
      <c r="P18" s="197"/>
      <c r="Q18" s="197"/>
      <c r="R18" s="197"/>
      <c r="S18" s="198"/>
    </row>
    <row r="19" spans="1:19" ht="9" customHeight="1" x14ac:dyDescent="0.2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ht="9" customHeight="1" x14ac:dyDescent="0.2">
      <c r="A20" s="70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3"/>
    </row>
    <row r="21" spans="1:19" ht="15.75" customHeight="1" x14ac:dyDescent="0.25">
      <c r="A21" s="70"/>
      <c r="B21" s="164"/>
      <c r="C21" s="200" t="s">
        <v>143</v>
      </c>
      <c r="D21" s="200"/>
      <c r="E21" s="200"/>
      <c r="F21" s="200"/>
      <c r="G21" s="200"/>
      <c r="H21" s="201"/>
      <c r="I21" s="202"/>
      <c r="J21" s="201"/>
      <c r="K21" s="201"/>
      <c r="L21" s="201"/>
      <c r="M21" s="201"/>
      <c r="N21" s="201"/>
      <c r="O21" s="201"/>
      <c r="P21" s="201"/>
      <c r="Q21" s="201"/>
      <c r="R21" s="201"/>
      <c r="S21" s="175"/>
    </row>
    <row r="22" spans="1:19" ht="7.5" customHeight="1" x14ac:dyDescent="0.25">
      <c r="A22" s="70"/>
      <c r="B22" s="164"/>
      <c r="C22" s="200"/>
      <c r="D22" s="200"/>
      <c r="E22" s="200"/>
      <c r="F22" s="200"/>
      <c r="G22" s="200"/>
      <c r="H22" s="201"/>
      <c r="I22" s="202"/>
      <c r="J22" s="201"/>
      <c r="K22" s="201"/>
      <c r="L22" s="201"/>
      <c r="M22" s="201"/>
      <c r="N22" s="201"/>
      <c r="O22" s="201"/>
      <c r="P22" s="201"/>
      <c r="Q22" s="201"/>
      <c r="R22" s="201"/>
      <c r="S22" s="175"/>
    </row>
    <row r="23" spans="1:19" ht="15" customHeight="1" x14ac:dyDescent="0.2">
      <c r="A23" s="70"/>
      <c r="B23" s="164"/>
      <c r="C23" s="203" t="s">
        <v>80</v>
      </c>
      <c r="D23" s="204"/>
      <c r="E23" s="203" t="s">
        <v>81</v>
      </c>
      <c r="F23" s="204"/>
      <c r="G23" s="203" t="s">
        <v>82</v>
      </c>
      <c r="H23" s="204"/>
      <c r="I23" s="203" t="s">
        <v>83</v>
      </c>
      <c r="J23" s="204"/>
      <c r="K23" s="203" t="s">
        <v>84</v>
      </c>
      <c r="L23" s="204"/>
      <c r="M23" s="203" t="s">
        <v>85</v>
      </c>
      <c r="N23" s="204"/>
      <c r="O23" s="203" t="s">
        <v>86</v>
      </c>
      <c r="P23" s="204"/>
      <c r="Q23" s="203" t="s">
        <v>87</v>
      </c>
      <c r="R23" s="204"/>
      <c r="S23" s="205"/>
    </row>
    <row r="24" spans="1:19" ht="15.75" customHeight="1" x14ac:dyDescent="0.2">
      <c r="A24" s="70"/>
      <c r="B24" s="164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05"/>
    </row>
    <row r="25" spans="1:19" ht="15.75" customHeight="1" x14ac:dyDescent="0.2">
      <c r="A25" s="70"/>
      <c r="B25" s="164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5"/>
    </row>
    <row r="26" spans="1:19" ht="15" x14ac:dyDescent="0.25">
      <c r="A26" s="70"/>
      <c r="B26" s="164"/>
      <c r="C26" s="168" t="s">
        <v>119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205"/>
    </row>
    <row r="27" spans="1:19" ht="6" customHeight="1" x14ac:dyDescent="0.2">
      <c r="A27" s="70"/>
      <c r="B27" s="164"/>
      <c r="C27" s="18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205"/>
    </row>
    <row r="28" spans="1:19" ht="15" customHeight="1" x14ac:dyDescent="0.2">
      <c r="A28" s="70"/>
      <c r="B28" s="164"/>
      <c r="C28" s="207" t="s">
        <v>138</v>
      </c>
      <c r="D28" s="208"/>
      <c r="E28" s="208"/>
      <c r="F28" s="208"/>
      <c r="G28" s="209" t="s">
        <v>120</v>
      </c>
      <c r="H28" s="210"/>
      <c r="I28" s="211"/>
      <c r="J28" s="212" t="s">
        <v>121</v>
      </c>
      <c r="K28" s="170"/>
      <c r="L28" s="191"/>
      <c r="M28" s="170"/>
      <c r="N28" s="190"/>
      <c r="O28" s="170"/>
      <c r="P28" s="170"/>
      <c r="Q28" s="170"/>
      <c r="R28" s="170"/>
      <c r="S28" s="205"/>
    </row>
    <row r="29" spans="1:19" ht="15" customHeight="1" x14ac:dyDescent="0.2">
      <c r="A29" s="70"/>
      <c r="B29" s="164"/>
      <c r="C29" s="207" t="s">
        <v>139</v>
      </c>
      <c r="D29" s="208"/>
      <c r="E29" s="208"/>
      <c r="F29" s="208"/>
      <c r="G29" s="267"/>
      <c r="H29" s="268"/>
      <c r="I29" s="269"/>
      <c r="J29" s="212" t="s">
        <v>122</v>
      </c>
      <c r="K29" s="206"/>
      <c r="L29" s="191"/>
      <c r="M29" s="206"/>
      <c r="N29" s="170"/>
      <c r="O29" s="170"/>
      <c r="P29" s="170"/>
      <c r="Q29" s="170"/>
      <c r="R29" s="170"/>
      <c r="S29" s="205"/>
    </row>
    <row r="30" spans="1:19" ht="15" customHeight="1" x14ac:dyDescent="0.2">
      <c r="A30" s="70"/>
      <c r="B30" s="164"/>
      <c r="C30" s="207" t="s">
        <v>140</v>
      </c>
      <c r="D30" s="208"/>
      <c r="E30" s="208"/>
      <c r="F30" s="208"/>
      <c r="G30" s="267"/>
      <c r="H30" s="268"/>
      <c r="I30" s="269"/>
      <c r="J30" s="212" t="s">
        <v>123</v>
      </c>
      <c r="K30" s="213"/>
      <c r="L30" s="191"/>
      <c r="M30" s="213"/>
      <c r="N30" s="170"/>
      <c r="O30" s="170"/>
      <c r="P30" s="170"/>
      <c r="Q30" s="170"/>
      <c r="R30" s="170"/>
      <c r="S30" s="205"/>
    </row>
    <row r="31" spans="1:19" ht="13.5" customHeight="1" x14ac:dyDescent="0.2">
      <c r="A31" s="70"/>
      <c r="B31" s="16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5"/>
    </row>
    <row r="32" spans="1:19" ht="15" customHeight="1" x14ac:dyDescent="0.25">
      <c r="A32" s="70"/>
      <c r="B32" s="164"/>
      <c r="C32" s="216" t="s">
        <v>141</v>
      </c>
      <c r="D32" s="217"/>
      <c r="E32" s="217"/>
      <c r="F32" s="217"/>
      <c r="G32" s="217"/>
      <c r="H32" s="214"/>
      <c r="I32" s="214"/>
      <c r="J32" s="214"/>
      <c r="K32" s="214"/>
      <c r="L32" s="214"/>
      <c r="M32" s="214"/>
      <c r="N32" s="170"/>
      <c r="O32" s="170"/>
      <c r="P32" s="170"/>
      <c r="Q32" s="170"/>
      <c r="R32" s="170"/>
      <c r="S32" s="205"/>
    </row>
    <row r="33" spans="1:24" ht="6.75" customHeight="1" x14ac:dyDescent="0.2">
      <c r="A33" s="70"/>
      <c r="B33" s="164"/>
      <c r="C33" s="218"/>
      <c r="D33" s="217"/>
      <c r="E33" s="217"/>
      <c r="F33" s="217"/>
      <c r="G33" s="217"/>
      <c r="H33" s="214"/>
      <c r="I33" s="214"/>
      <c r="J33" s="214"/>
      <c r="K33" s="214"/>
      <c r="L33" s="214"/>
      <c r="M33" s="214"/>
      <c r="N33" s="170"/>
      <c r="O33" s="170"/>
      <c r="P33" s="170"/>
      <c r="Q33" s="170"/>
      <c r="R33" s="170"/>
      <c r="S33" s="205"/>
    </row>
    <row r="34" spans="1:24" ht="15" customHeight="1" x14ac:dyDescent="0.2">
      <c r="A34" s="70"/>
      <c r="B34" s="164"/>
      <c r="C34" s="185" t="s">
        <v>156</v>
      </c>
      <c r="D34" s="219"/>
      <c r="E34" s="219"/>
      <c r="F34" s="219"/>
      <c r="G34" s="186"/>
      <c r="H34" s="220" t="s">
        <v>124</v>
      </c>
      <c r="I34" s="266"/>
      <c r="J34" s="266"/>
      <c r="K34" s="266"/>
      <c r="L34" s="266"/>
      <c r="M34" s="221" t="s">
        <v>149</v>
      </c>
      <c r="N34" s="170"/>
      <c r="O34" s="170"/>
      <c r="P34" s="170"/>
      <c r="Q34" s="170"/>
      <c r="R34" s="170"/>
      <c r="S34" s="205"/>
    </row>
    <row r="35" spans="1:24" ht="15" customHeight="1" x14ac:dyDescent="0.2">
      <c r="A35" s="70"/>
      <c r="B35" s="164"/>
      <c r="C35" s="185" t="s">
        <v>126</v>
      </c>
      <c r="D35" s="219"/>
      <c r="E35" s="219"/>
      <c r="F35" s="219"/>
      <c r="G35" s="186"/>
      <c r="H35" s="220" t="s">
        <v>125</v>
      </c>
      <c r="I35" s="266"/>
      <c r="J35" s="266"/>
      <c r="K35" s="266"/>
      <c r="L35" s="266"/>
      <c r="M35" s="221"/>
      <c r="N35" s="170"/>
      <c r="O35" s="170"/>
      <c r="P35" s="170"/>
      <c r="Q35" s="170"/>
      <c r="R35" s="170"/>
      <c r="S35" s="205"/>
    </row>
    <row r="36" spans="1:24" x14ac:dyDescent="0.2">
      <c r="A36" s="70"/>
      <c r="B36" s="16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175"/>
    </row>
    <row r="37" spans="1:24" ht="15.75" x14ac:dyDescent="0.25">
      <c r="A37" s="70"/>
      <c r="B37" s="164"/>
      <c r="C37" s="200" t="s">
        <v>127</v>
      </c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175"/>
    </row>
    <row r="38" spans="1:24" x14ac:dyDescent="0.2">
      <c r="A38" s="70"/>
      <c r="B38" s="164"/>
      <c r="C38" s="93"/>
      <c r="D38" s="94"/>
      <c r="E38" s="93"/>
      <c r="F38" s="94"/>
      <c r="G38" s="93"/>
      <c r="H38" s="94"/>
      <c r="I38" s="93"/>
      <c r="J38" s="94"/>
      <c r="K38" s="93"/>
      <c r="L38" s="94"/>
      <c r="M38" s="93"/>
      <c r="N38" s="94"/>
      <c r="O38" s="93"/>
      <c r="P38" s="94"/>
      <c r="Q38" s="93"/>
      <c r="R38" s="94"/>
      <c r="S38" s="222" t="str">
        <f>CONCATENATE(C38,C39,C40,C41,C42,C43,E38,E39,E40,E41,E42,E43,G38,G39,G40,G41,G42,G43,I38,I39,I40,I41,I42,I43,K38,K39,K40,K41,K42,K43,M38,M39,M40,M41,M42,M43,O38,O39,O40,O41,O42,O43,Q38,Q39,Q40,Q41,Q42,Q43)</f>
        <v/>
      </c>
    </row>
    <row r="39" spans="1:24" x14ac:dyDescent="0.2">
      <c r="A39" s="70"/>
      <c r="B39" s="164"/>
      <c r="C39" s="93"/>
      <c r="D39" s="94"/>
      <c r="E39" s="93"/>
      <c r="F39" s="94"/>
      <c r="G39" s="93"/>
      <c r="H39" s="94"/>
      <c r="I39" s="93"/>
      <c r="J39" s="94"/>
      <c r="K39" s="93"/>
      <c r="L39" s="94"/>
      <c r="M39" s="93"/>
      <c r="N39" s="94"/>
      <c r="O39" s="93"/>
      <c r="P39" s="94"/>
      <c r="Q39" s="93"/>
      <c r="R39" s="94"/>
      <c r="S39" s="175"/>
    </row>
    <row r="40" spans="1:24" x14ac:dyDescent="0.2">
      <c r="A40" s="70"/>
      <c r="B40" s="164"/>
      <c r="C40" s="93"/>
      <c r="D40" s="94"/>
      <c r="E40" s="93"/>
      <c r="F40" s="94"/>
      <c r="G40" s="93"/>
      <c r="H40" s="94"/>
      <c r="I40" s="93"/>
      <c r="J40" s="94"/>
      <c r="K40" s="93"/>
      <c r="L40" s="94"/>
      <c r="M40" s="93"/>
      <c r="N40" s="94"/>
      <c r="O40" s="93"/>
      <c r="P40" s="94"/>
      <c r="Q40" s="93"/>
      <c r="R40" s="94"/>
      <c r="S40" s="175"/>
    </row>
    <row r="41" spans="1:24" x14ac:dyDescent="0.2">
      <c r="A41" s="70"/>
      <c r="B41" s="164"/>
      <c r="C41" s="93"/>
      <c r="D41" s="94"/>
      <c r="E41" s="93"/>
      <c r="F41" s="94"/>
      <c r="G41" s="93"/>
      <c r="H41" s="94"/>
      <c r="I41" s="93"/>
      <c r="J41" s="94"/>
      <c r="K41" s="93"/>
      <c r="L41" s="94"/>
      <c r="M41" s="93"/>
      <c r="N41" s="94"/>
      <c r="O41" s="93"/>
      <c r="P41" s="94"/>
      <c r="Q41" s="93"/>
      <c r="R41" s="94"/>
      <c r="S41" s="175"/>
    </row>
    <row r="42" spans="1:24" ht="13.5" customHeight="1" x14ac:dyDescent="0.2">
      <c r="A42" s="70"/>
      <c r="B42" s="164"/>
      <c r="C42" s="93"/>
      <c r="D42" s="94"/>
      <c r="E42" s="93"/>
      <c r="F42" s="94"/>
      <c r="G42" s="93"/>
      <c r="H42" s="94"/>
      <c r="I42" s="93"/>
      <c r="J42" s="94"/>
      <c r="K42" s="93"/>
      <c r="L42" s="94"/>
      <c r="M42" s="93"/>
      <c r="N42" s="94"/>
      <c r="O42" s="93"/>
      <c r="P42" s="94"/>
      <c r="Q42" s="93"/>
      <c r="R42" s="94"/>
      <c r="S42" s="175"/>
      <c r="T42" s="95"/>
      <c r="U42" s="95"/>
      <c r="V42" s="73"/>
      <c r="W42" s="73"/>
      <c r="X42" s="74"/>
    </row>
    <row r="43" spans="1:24" ht="14.25" customHeight="1" x14ac:dyDescent="0.2">
      <c r="A43" s="70"/>
      <c r="B43" s="164"/>
      <c r="C43" s="93"/>
      <c r="D43" s="94"/>
      <c r="E43" s="93"/>
      <c r="F43" s="94"/>
      <c r="G43" s="93"/>
      <c r="H43" s="94"/>
      <c r="I43" s="93"/>
      <c r="J43" s="94"/>
      <c r="K43" s="93"/>
      <c r="L43" s="94"/>
      <c r="M43" s="93"/>
      <c r="N43" s="94"/>
      <c r="O43" s="93"/>
      <c r="P43" s="94"/>
      <c r="Q43" s="93"/>
      <c r="R43" s="94"/>
      <c r="S43" s="175"/>
    </row>
    <row r="44" spans="1:24" ht="12.75" customHeight="1" x14ac:dyDescent="0.25">
      <c r="A44" s="70"/>
      <c r="B44" s="164"/>
      <c r="C44" s="223"/>
      <c r="D44" s="224"/>
      <c r="E44" s="224"/>
      <c r="F44" s="224"/>
      <c r="G44" s="224"/>
      <c r="H44" s="224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175"/>
    </row>
    <row r="45" spans="1:24" ht="12.75" customHeight="1" x14ac:dyDescent="0.2">
      <c r="A45" s="70"/>
      <c r="B45" s="164"/>
      <c r="C45" s="188" t="s">
        <v>128</v>
      </c>
      <c r="D45" s="188"/>
      <c r="E45" s="188"/>
      <c r="F45" s="188"/>
      <c r="G45" s="260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2"/>
      <c r="S45" s="175"/>
    </row>
    <row r="46" spans="1:24" ht="12.75" customHeight="1" x14ac:dyDescent="0.2">
      <c r="A46" s="70"/>
      <c r="B46" s="164"/>
      <c r="C46" s="226"/>
      <c r="D46" s="226"/>
      <c r="E46" s="226"/>
      <c r="F46" s="226"/>
      <c r="G46" s="263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5"/>
      <c r="S46" s="175"/>
    </row>
    <row r="47" spans="1:24" ht="9.75" customHeight="1" x14ac:dyDescent="0.25">
      <c r="A47" s="70"/>
      <c r="B47" s="194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8"/>
    </row>
    <row r="48" spans="1:24" ht="9" customHeight="1" x14ac:dyDescent="0.25">
      <c r="A48" s="70"/>
      <c r="B48" s="75"/>
      <c r="C48" s="76"/>
      <c r="D48" s="76"/>
      <c r="E48" s="76"/>
      <c r="F48" s="76"/>
      <c r="G48" s="76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</row>
    <row r="49" spans="1:19" s="78" customFormat="1" ht="8.25" customHeight="1" x14ac:dyDescent="0.25">
      <c r="A49" s="77"/>
      <c r="B49" s="229"/>
      <c r="C49" s="230"/>
      <c r="D49" s="230"/>
      <c r="E49" s="230"/>
      <c r="F49" s="230"/>
      <c r="G49" s="230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2"/>
    </row>
    <row r="50" spans="1:19" s="78" customFormat="1" ht="15" customHeight="1" x14ac:dyDescent="0.25">
      <c r="A50" s="77"/>
      <c r="B50" s="233"/>
      <c r="C50" s="168" t="s">
        <v>142</v>
      </c>
      <c r="D50" s="168"/>
      <c r="E50" s="168"/>
      <c r="F50" s="168"/>
      <c r="G50" s="18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205"/>
    </row>
    <row r="51" spans="1:19" s="78" customFormat="1" ht="9.75" customHeight="1" x14ac:dyDescent="0.25">
      <c r="A51" s="77"/>
      <c r="B51" s="233"/>
      <c r="C51" s="168"/>
      <c r="D51" s="168"/>
      <c r="E51" s="168"/>
      <c r="F51" s="168"/>
      <c r="G51" s="169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205"/>
    </row>
    <row r="52" spans="1:19" s="78" customFormat="1" ht="15" customHeight="1" x14ac:dyDescent="0.25">
      <c r="A52" s="77"/>
      <c r="B52" s="233"/>
      <c r="C52" s="168" t="s">
        <v>129</v>
      </c>
      <c r="D52" s="168"/>
      <c r="E52" s="234" t="s">
        <v>130</v>
      </c>
      <c r="F52" s="234"/>
      <c r="G52" s="234"/>
      <c r="H52" s="234"/>
      <c r="I52" s="234"/>
      <c r="J52" s="170"/>
      <c r="K52" s="168" t="s">
        <v>131</v>
      </c>
      <c r="L52" s="169"/>
      <c r="M52" s="234" t="s">
        <v>130</v>
      </c>
      <c r="N52" s="234"/>
      <c r="O52" s="234"/>
      <c r="P52" s="234"/>
      <c r="Q52" s="234"/>
      <c r="R52" s="170"/>
      <c r="S52" s="205"/>
    </row>
    <row r="53" spans="1:19" ht="15" customHeight="1" x14ac:dyDescent="0.2">
      <c r="A53" s="70"/>
      <c r="B53" s="233"/>
      <c r="C53" s="235" t="s">
        <v>132</v>
      </c>
      <c r="D53" s="236"/>
      <c r="E53" s="92"/>
      <c r="F53" s="92"/>
      <c r="G53" s="92"/>
      <c r="H53" s="92"/>
      <c r="I53" s="92"/>
      <c r="J53" s="170"/>
      <c r="K53" s="237" t="s">
        <v>132</v>
      </c>
      <c r="L53" s="238"/>
      <c r="M53" s="92"/>
      <c r="N53" s="92"/>
      <c r="O53" s="92"/>
      <c r="P53" s="92"/>
      <c r="Q53" s="92"/>
      <c r="R53" s="170"/>
      <c r="S53" s="205"/>
    </row>
    <row r="54" spans="1:19" ht="15" customHeight="1" x14ac:dyDescent="0.2">
      <c r="A54" s="70"/>
      <c r="B54" s="233"/>
      <c r="C54" s="235" t="s">
        <v>133</v>
      </c>
      <c r="D54" s="236"/>
      <c r="E54" s="89"/>
      <c r="F54" s="90"/>
      <c r="G54" s="90"/>
      <c r="H54" s="90"/>
      <c r="I54" s="91"/>
      <c r="J54" s="170"/>
      <c r="K54" s="235" t="s">
        <v>133</v>
      </c>
      <c r="L54" s="236"/>
      <c r="M54" s="89"/>
      <c r="N54" s="90"/>
      <c r="O54" s="90"/>
      <c r="P54" s="90"/>
      <c r="Q54" s="91"/>
      <c r="R54" s="170"/>
      <c r="S54" s="205"/>
    </row>
    <row r="55" spans="1:19" ht="15" customHeight="1" x14ac:dyDescent="0.2">
      <c r="A55" s="70"/>
      <c r="B55" s="233"/>
      <c r="C55" s="239" t="s">
        <v>134</v>
      </c>
      <c r="D55" s="240"/>
      <c r="E55" s="89"/>
      <c r="F55" s="90"/>
      <c r="G55" s="90"/>
      <c r="H55" s="90"/>
      <c r="I55" s="91"/>
      <c r="J55" s="170"/>
      <c r="K55" s="239" t="s">
        <v>134</v>
      </c>
      <c r="L55" s="240"/>
      <c r="M55" s="89"/>
      <c r="N55" s="90"/>
      <c r="O55" s="90"/>
      <c r="P55" s="90"/>
      <c r="Q55" s="91"/>
      <c r="R55" s="170"/>
      <c r="S55" s="205"/>
    </row>
    <row r="56" spans="1:19" ht="15" customHeight="1" x14ac:dyDescent="0.2">
      <c r="A56" s="70"/>
      <c r="B56" s="233"/>
      <c r="C56" s="235" t="s">
        <v>135</v>
      </c>
      <c r="D56" s="236"/>
      <c r="E56" s="92"/>
      <c r="F56" s="92"/>
      <c r="G56" s="92"/>
      <c r="H56" s="92"/>
      <c r="I56" s="92"/>
      <c r="J56" s="170"/>
      <c r="K56" s="235" t="s">
        <v>135</v>
      </c>
      <c r="L56" s="236"/>
      <c r="M56" s="92"/>
      <c r="N56" s="92"/>
      <c r="O56" s="92"/>
      <c r="P56" s="92"/>
      <c r="Q56" s="92"/>
      <c r="R56" s="170"/>
      <c r="S56" s="205"/>
    </row>
    <row r="57" spans="1:19" ht="15" customHeight="1" x14ac:dyDescent="0.2">
      <c r="A57" s="70"/>
      <c r="B57" s="233"/>
      <c r="C57" s="235" t="s">
        <v>136</v>
      </c>
      <c r="D57" s="241"/>
      <c r="E57" s="92"/>
      <c r="F57" s="92"/>
      <c r="G57" s="92"/>
      <c r="H57" s="92"/>
      <c r="I57" s="92"/>
      <c r="J57" s="170"/>
      <c r="K57" s="235" t="s">
        <v>136</v>
      </c>
      <c r="L57" s="242"/>
      <c r="M57" s="92"/>
      <c r="N57" s="92"/>
      <c r="O57" s="92"/>
      <c r="P57" s="92"/>
      <c r="Q57" s="92"/>
      <c r="R57" s="170"/>
      <c r="S57" s="205"/>
    </row>
    <row r="58" spans="1:19" ht="9" customHeight="1" x14ac:dyDescent="0.25">
      <c r="A58" s="70"/>
      <c r="B58" s="233"/>
      <c r="C58" s="169"/>
      <c r="D58" s="169"/>
      <c r="E58" s="169"/>
      <c r="F58" s="169"/>
      <c r="G58" s="169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205"/>
    </row>
    <row r="59" spans="1:19" ht="15" customHeight="1" x14ac:dyDescent="0.25">
      <c r="A59" s="70"/>
      <c r="B59" s="233"/>
      <c r="C59" s="168" t="s">
        <v>137</v>
      </c>
      <c r="D59" s="169"/>
      <c r="E59" s="234" t="s">
        <v>130</v>
      </c>
      <c r="F59" s="234"/>
      <c r="G59" s="234"/>
      <c r="H59" s="234"/>
      <c r="I59" s="234"/>
      <c r="J59" s="170"/>
      <c r="K59" s="168" t="s">
        <v>146</v>
      </c>
      <c r="L59" s="169"/>
      <c r="M59" s="234" t="s">
        <v>130</v>
      </c>
      <c r="N59" s="234"/>
      <c r="O59" s="234"/>
      <c r="P59" s="234"/>
      <c r="Q59" s="234"/>
      <c r="R59" s="170"/>
      <c r="S59" s="205"/>
    </row>
    <row r="60" spans="1:19" ht="15" customHeight="1" x14ac:dyDescent="0.2">
      <c r="A60" s="70"/>
      <c r="B60" s="233"/>
      <c r="C60" s="237" t="s">
        <v>132</v>
      </c>
      <c r="D60" s="238"/>
      <c r="E60" s="92"/>
      <c r="F60" s="92"/>
      <c r="G60" s="92"/>
      <c r="H60" s="92"/>
      <c r="I60" s="92"/>
      <c r="J60" s="170"/>
      <c r="K60" s="237" t="s">
        <v>132</v>
      </c>
      <c r="L60" s="238"/>
      <c r="M60" s="92"/>
      <c r="N60" s="92"/>
      <c r="O60" s="92"/>
      <c r="P60" s="92"/>
      <c r="Q60" s="92"/>
      <c r="R60" s="170"/>
      <c r="S60" s="205"/>
    </row>
    <row r="61" spans="1:19" ht="15" customHeight="1" x14ac:dyDescent="0.2">
      <c r="A61" s="70"/>
      <c r="B61" s="233"/>
      <c r="C61" s="235" t="s">
        <v>133</v>
      </c>
      <c r="D61" s="236"/>
      <c r="E61" s="89"/>
      <c r="F61" s="90"/>
      <c r="G61" s="90"/>
      <c r="H61" s="90"/>
      <c r="I61" s="91"/>
      <c r="J61" s="170"/>
      <c r="K61" s="235" t="s">
        <v>133</v>
      </c>
      <c r="L61" s="236"/>
      <c r="M61" s="89"/>
      <c r="N61" s="90"/>
      <c r="O61" s="90"/>
      <c r="P61" s="90"/>
      <c r="Q61" s="91"/>
      <c r="R61" s="170"/>
      <c r="S61" s="205"/>
    </row>
    <row r="62" spans="1:19" ht="15" customHeight="1" x14ac:dyDescent="0.2">
      <c r="A62" s="70"/>
      <c r="B62" s="233"/>
      <c r="C62" s="239" t="s">
        <v>134</v>
      </c>
      <c r="D62" s="240"/>
      <c r="E62" s="89"/>
      <c r="F62" s="90"/>
      <c r="G62" s="90"/>
      <c r="H62" s="90"/>
      <c r="I62" s="91"/>
      <c r="J62" s="170"/>
      <c r="K62" s="239" t="s">
        <v>134</v>
      </c>
      <c r="L62" s="240"/>
      <c r="M62" s="89"/>
      <c r="N62" s="90"/>
      <c r="O62" s="90"/>
      <c r="P62" s="90"/>
      <c r="Q62" s="91"/>
      <c r="R62" s="170"/>
      <c r="S62" s="205"/>
    </row>
    <row r="63" spans="1:19" ht="15" customHeight="1" x14ac:dyDescent="0.2">
      <c r="A63" s="70"/>
      <c r="B63" s="233"/>
      <c r="C63" s="235" t="s">
        <v>135</v>
      </c>
      <c r="D63" s="236"/>
      <c r="E63" s="92"/>
      <c r="F63" s="92"/>
      <c r="G63" s="92"/>
      <c r="H63" s="92"/>
      <c r="I63" s="92"/>
      <c r="J63" s="170"/>
      <c r="K63" s="235" t="s">
        <v>135</v>
      </c>
      <c r="L63" s="236"/>
      <c r="M63" s="92"/>
      <c r="N63" s="92"/>
      <c r="O63" s="92"/>
      <c r="P63" s="92"/>
      <c r="Q63" s="92"/>
      <c r="R63" s="170"/>
      <c r="S63" s="205"/>
    </row>
    <row r="64" spans="1:19" ht="15" customHeight="1" x14ac:dyDescent="0.2">
      <c r="A64" s="70"/>
      <c r="B64" s="233"/>
      <c r="C64" s="235" t="s">
        <v>136</v>
      </c>
      <c r="D64" s="242"/>
      <c r="E64" s="92"/>
      <c r="F64" s="92"/>
      <c r="G64" s="92"/>
      <c r="H64" s="92"/>
      <c r="I64" s="92"/>
      <c r="J64" s="170"/>
      <c r="K64" s="235" t="s">
        <v>136</v>
      </c>
      <c r="L64" s="242"/>
      <c r="M64" s="92"/>
      <c r="N64" s="92"/>
      <c r="O64" s="92"/>
      <c r="P64" s="92"/>
      <c r="Q64" s="92"/>
      <c r="R64" s="170"/>
      <c r="S64" s="205"/>
    </row>
    <row r="65" spans="1:19" ht="15" customHeight="1" x14ac:dyDescent="0.2">
      <c r="A65" s="70"/>
      <c r="B65" s="233"/>
      <c r="C65" s="243"/>
      <c r="D65" s="221"/>
      <c r="E65" s="244"/>
      <c r="F65" s="244"/>
      <c r="G65" s="244"/>
      <c r="H65" s="244"/>
      <c r="I65" s="244"/>
      <c r="J65" s="170"/>
      <c r="K65" s="243"/>
      <c r="L65" s="221"/>
      <c r="M65" s="244"/>
      <c r="N65" s="244"/>
      <c r="O65" s="244"/>
      <c r="P65" s="244"/>
      <c r="Q65" s="244"/>
      <c r="R65" s="170"/>
      <c r="S65" s="205"/>
    </row>
    <row r="66" spans="1:19" ht="15.75" x14ac:dyDescent="0.25">
      <c r="A66" s="70"/>
      <c r="B66" s="233"/>
      <c r="C66" s="169"/>
      <c r="D66" s="169"/>
      <c r="E66" s="169"/>
      <c r="F66" s="245" t="s">
        <v>10</v>
      </c>
      <c r="G66" s="246"/>
      <c r="H66" s="243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247"/>
    </row>
    <row r="67" spans="1:19" ht="14.25" customHeight="1" x14ac:dyDescent="0.2">
      <c r="A67" s="70"/>
      <c r="B67" s="233"/>
      <c r="C67" s="248" t="s">
        <v>144</v>
      </c>
      <c r="D67" s="249"/>
      <c r="E67" s="250"/>
      <c r="F67" s="258"/>
      <c r="G67" s="259"/>
      <c r="H67" s="17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247"/>
    </row>
    <row r="68" spans="1:19" ht="14.25" customHeight="1" x14ac:dyDescent="0.2">
      <c r="A68" s="70"/>
      <c r="B68" s="233"/>
      <c r="C68" s="248" t="s">
        <v>145</v>
      </c>
      <c r="D68" s="249"/>
      <c r="E68" s="250"/>
      <c r="F68" s="89"/>
      <c r="G68" s="91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205"/>
    </row>
    <row r="69" spans="1:19" ht="14.25" customHeight="1" x14ac:dyDescent="0.2">
      <c r="A69" s="70"/>
      <c r="B69" s="233"/>
      <c r="C69" s="251"/>
      <c r="D69" s="243"/>
      <c r="E69" s="243"/>
      <c r="F69" s="244"/>
      <c r="G69" s="244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205"/>
    </row>
    <row r="70" spans="1:19" ht="9" customHeight="1" x14ac:dyDescent="0.2">
      <c r="A70" s="70"/>
      <c r="B70" s="233"/>
      <c r="C70" s="252"/>
      <c r="D70" s="252"/>
      <c r="E70" s="252"/>
      <c r="F70" s="252"/>
      <c r="G70" s="252"/>
      <c r="H70" s="252"/>
      <c r="I70" s="252"/>
      <c r="J70" s="221"/>
      <c r="K70" s="253"/>
      <c r="L70" s="253"/>
      <c r="M70" s="253"/>
      <c r="N70" s="253"/>
      <c r="O70" s="171"/>
      <c r="P70" s="254"/>
      <c r="Q70" s="254"/>
      <c r="R70" s="240"/>
      <c r="S70" s="205"/>
    </row>
    <row r="71" spans="1:19" ht="15" x14ac:dyDescent="0.25">
      <c r="A71" s="70"/>
      <c r="B71" s="233"/>
      <c r="C71" s="199" t="s">
        <v>160</v>
      </c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205"/>
    </row>
    <row r="72" spans="1:19" ht="7.5" customHeight="1" x14ac:dyDescent="0.2">
      <c r="A72" s="72"/>
      <c r="B72" s="255"/>
      <c r="C72" s="197"/>
      <c r="D72" s="197"/>
      <c r="E72" s="197"/>
      <c r="F72" s="197"/>
      <c r="G72" s="197"/>
      <c r="H72" s="256"/>
      <c r="I72" s="256"/>
      <c r="J72" s="197"/>
      <c r="K72" s="197"/>
      <c r="L72" s="197"/>
      <c r="M72" s="197"/>
      <c r="N72" s="256"/>
      <c r="O72" s="256"/>
      <c r="P72" s="256"/>
      <c r="Q72" s="256"/>
      <c r="R72" s="197"/>
      <c r="S72" s="257"/>
    </row>
    <row r="73" spans="1:19" x14ac:dyDescent="0.2">
      <c r="A73" s="72"/>
      <c r="B73" s="72"/>
      <c r="C73" s="79"/>
      <c r="D73" s="79"/>
      <c r="E73" s="79"/>
      <c r="F73" s="79"/>
      <c r="G73" s="79"/>
      <c r="H73" s="80"/>
      <c r="I73" s="80"/>
      <c r="J73" s="79"/>
      <c r="K73" s="79"/>
      <c r="L73" s="79"/>
      <c r="M73" s="79"/>
      <c r="N73" s="72"/>
      <c r="O73" s="72"/>
      <c r="P73" s="72"/>
      <c r="Q73" s="72"/>
      <c r="R73" s="72"/>
      <c r="S73" s="72"/>
    </row>
    <row r="74" spans="1:19" x14ac:dyDescent="0.2">
      <c r="A74" s="72"/>
      <c r="B74" s="72"/>
      <c r="C74" s="79"/>
      <c r="D74" s="79"/>
      <c r="E74" s="79"/>
      <c r="F74" s="79"/>
      <c r="G74" s="79"/>
      <c r="H74" s="80"/>
      <c r="I74" s="80"/>
      <c r="J74" s="79"/>
      <c r="K74" s="79"/>
      <c r="L74" s="79"/>
      <c r="M74" s="79"/>
      <c r="N74" s="72"/>
      <c r="O74" s="72"/>
      <c r="P74" s="72"/>
      <c r="Q74" s="72"/>
      <c r="R74" s="72"/>
      <c r="S74" s="72"/>
    </row>
    <row r="75" spans="1:19" ht="15" x14ac:dyDescent="0.2">
      <c r="A75" s="72"/>
      <c r="B75" s="72"/>
      <c r="C75" s="81"/>
      <c r="D75" s="81"/>
      <c r="E75" s="81"/>
      <c r="F75" s="81"/>
      <c r="G75" s="81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</sheetData>
  <sheetProtection password="E912" sheet="1" objects="1" scenarios="1" selectLockedCells="1"/>
  <mergeCells count="130">
    <mergeCell ref="C9:F9"/>
    <mergeCell ref="G9:K9"/>
    <mergeCell ref="M9:N9"/>
    <mergeCell ref="O9:R9"/>
    <mergeCell ref="C10:F10"/>
    <mergeCell ref="G10:K10"/>
    <mergeCell ref="B2:S2"/>
    <mergeCell ref="C8:F8"/>
    <mergeCell ref="G8:K8"/>
    <mergeCell ref="M8:N8"/>
    <mergeCell ref="O8:R8"/>
    <mergeCell ref="Q24:R24"/>
    <mergeCell ref="G13:K13"/>
    <mergeCell ref="M13:N13"/>
    <mergeCell ref="O13:R13"/>
    <mergeCell ref="C14:F14"/>
    <mergeCell ref="G14:K14"/>
    <mergeCell ref="O14:R14"/>
    <mergeCell ref="C11:F11"/>
    <mergeCell ref="G11:K11"/>
    <mergeCell ref="C12:F12"/>
    <mergeCell ref="G12:K12"/>
    <mergeCell ref="M12:N12"/>
    <mergeCell ref="O12:R12"/>
    <mergeCell ref="G28:I28"/>
    <mergeCell ref="G29:I29"/>
    <mergeCell ref="G30:I30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  <mergeCell ref="O39:P39"/>
    <mergeCell ref="C35:G35"/>
    <mergeCell ref="I35:L35"/>
    <mergeCell ref="E38:F38"/>
    <mergeCell ref="G38:H38"/>
    <mergeCell ref="I38:J38"/>
    <mergeCell ref="K38:L38"/>
    <mergeCell ref="C34:G34"/>
    <mergeCell ref="I34:L34"/>
    <mergeCell ref="E52:I52"/>
    <mergeCell ref="E53:I53"/>
    <mergeCell ref="G45:R46"/>
    <mergeCell ref="O42:P42"/>
    <mergeCell ref="T42:U42"/>
    <mergeCell ref="O43:P43"/>
    <mergeCell ref="Q42:R42"/>
    <mergeCell ref="E42:F42"/>
    <mergeCell ref="G42:H42"/>
    <mergeCell ref="I42:J42"/>
    <mergeCell ref="K42:L42"/>
    <mergeCell ref="M42:N42"/>
    <mergeCell ref="C71:R71"/>
    <mergeCell ref="C5:R5"/>
    <mergeCell ref="Q38:R38"/>
    <mergeCell ref="Q39:R39"/>
    <mergeCell ref="Q40:R40"/>
    <mergeCell ref="Q41:R41"/>
    <mergeCell ref="F66:G66"/>
    <mergeCell ref="F67:G67"/>
    <mergeCell ref="F68:G68"/>
    <mergeCell ref="E62:I62"/>
    <mergeCell ref="E63:I63"/>
    <mergeCell ref="E64:I64"/>
    <mergeCell ref="C60:D60"/>
    <mergeCell ref="E60:I60"/>
    <mergeCell ref="E61:I61"/>
    <mergeCell ref="M59:Q59"/>
    <mergeCell ref="K60:L60"/>
    <mergeCell ref="M60:Q60"/>
    <mergeCell ref="E56:I56"/>
    <mergeCell ref="E57:I57"/>
    <mergeCell ref="E59:I59"/>
    <mergeCell ref="M57:Q57"/>
    <mergeCell ref="E54:I54"/>
    <mergeCell ref="E55:I55"/>
    <mergeCell ref="Q43:R43"/>
    <mergeCell ref="C38:D38"/>
    <mergeCell ref="C39:D39"/>
    <mergeCell ref="C40:D40"/>
    <mergeCell ref="C41:D41"/>
    <mergeCell ref="C42:D42"/>
    <mergeCell ref="C43:D43"/>
    <mergeCell ref="E41:F41"/>
    <mergeCell ref="G41:H41"/>
    <mergeCell ref="I41:J41"/>
    <mergeCell ref="O40:P40"/>
    <mergeCell ref="O41:P41"/>
    <mergeCell ref="E40:F40"/>
    <mergeCell ref="G40:H40"/>
    <mergeCell ref="I40:J40"/>
    <mergeCell ref="K40:L40"/>
    <mergeCell ref="M40:N40"/>
    <mergeCell ref="M38:N38"/>
    <mergeCell ref="O38:P38"/>
    <mergeCell ref="E39:F39"/>
    <mergeCell ref="G39:H39"/>
    <mergeCell ref="I39:J39"/>
    <mergeCell ref="K39:L39"/>
    <mergeCell ref="M39:N39"/>
    <mergeCell ref="Q23:R23"/>
    <mergeCell ref="C67:E67"/>
    <mergeCell ref="C68:E68"/>
    <mergeCell ref="C23:D23"/>
    <mergeCell ref="E23:F23"/>
    <mergeCell ref="G23:H23"/>
    <mergeCell ref="I23:J23"/>
    <mergeCell ref="M61:Q61"/>
    <mergeCell ref="M62:Q62"/>
    <mergeCell ref="M63:Q63"/>
    <mergeCell ref="M64:Q64"/>
    <mergeCell ref="M52:Q52"/>
    <mergeCell ref="K53:L53"/>
    <mergeCell ref="M53:Q53"/>
    <mergeCell ref="M54:Q54"/>
    <mergeCell ref="M55:Q55"/>
    <mergeCell ref="M56:Q56"/>
    <mergeCell ref="K41:L41"/>
    <mergeCell ref="M41:N41"/>
    <mergeCell ref="E43:F43"/>
    <mergeCell ref="G43:H43"/>
    <mergeCell ref="I43:J43"/>
    <mergeCell ref="K43:L43"/>
    <mergeCell ref="M43:N43"/>
  </mergeCells>
  <dataValidations count="3">
    <dataValidation allowBlank="1" showInputMessage="1" showErrorMessage="1" prompt="Poznámka dodávateľa: Pri pohári Martinique doporučujeme max. 2 riadky, prípadne opačnú stranu pohára, + nápis na podstavec." sqref="WVH983058:WVI983058 IV24:IW25 SR24:SS25 ACN24:ACO25 AMJ24:AMK25 AWF24:AWG25 BGB24:BGC25 BPX24:BPY25 BZT24:BZU25 CJP24:CJQ25 CTL24:CTM25 DDH24:DDI25 DND24:DNE25 DWZ24:DXA25 EGV24:EGW25 EQR24:EQS25 FAN24:FAO25 FKJ24:FKK25 FUF24:FUG25 GEB24:GEC25 GNX24:GNY25 GXT24:GXU25 HHP24:HHQ25 HRL24:HRM25 IBH24:IBI25 ILD24:ILE25 IUZ24:IVA25 JEV24:JEW25 JOR24:JOS25 JYN24:JYO25 KIJ24:KIK25 KSF24:KSG25 LCB24:LCC25 LLX24:LLY25 LVT24:LVU25 MFP24:MFQ25 MPL24:MPM25 MZH24:MZI25 NJD24:NJE25 NSZ24:NTA25 OCV24:OCW25 OMR24:OMS25 OWN24:OWO25 PGJ24:PGK25 PQF24:PQG25 QAB24:QAC25 QJX24:QJY25 QTT24:QTU25 RDP24:RDQ25 RNL24:RNM25 RXH24:RXI25 SHD24:SHE25 SQZ24:SRA25 TAV24:TAW25 TKR24:TKS25 TUN24:TUO25 UEJ24:UEK25 UOF24:UOG25 UYB24:UYC25 VHX24:VHY25 VRT24:VRU25 WBP24:WBQ25 WLL24:WLM25 WVH24:WVI25 M65554:N65554 IV65554:IW65554 SR65554:SS65554 ACN65554:ACO65554 AMJ65554:AMK65554 AWF65554:AWG65554 BGB65554:BGC65554 BPX65554:BPY65554 BZT65554:BZU65554 CJP65554:CJQ65554 CTL65554:CTM65554 DDH65554:DDI65554 DND65554:DNE65554 DWZ65554:DXA65554 EGV65554:EGW65554 EQR65554:EQS65554 FAN65554:FAO65554 FKJ65554:FKK65554 FUF65554:FUG65554 GEB65554:GEC65554 GNX65554:GNY65554 GXT65554:GXU65554 HHP65554:HHQ65554 HRL65554:HRM65554 IBH65554:IBI65554 ILD65554:ILE65554 IUZ65554:IVA65554 JEV65554:JEW65554 JOR65554:JOS65554 JYN65554:JYO65554 KIJ65554:KIK65554 KSF65554:KSG65554 LCB65554:LCC65554 LLX65554:LLY65554 LVT65554:LVU65554 MFP65554:MFQ65554 MPL65554:MPM65554 MZH65554:MZI65554 NJD65554:NJE65554 NSZ65554:NTA65554 OCV65554:OCW65554 OMR65554:OMS65554 OWN65554:OWO65554 PGJ65554:PGK65554 PQF65554:PQG65554 QAB65554:QAC65554 QJX65554:QJY65554 QTT65554:QTU65554 RDP65554:RDQ65554 RNL65554:RNM65554 RXH65554:RXI65554 SHD65554:SHE65554 SQZ65554:SRA65554 TAV65554:TAW65554 TKR65554:TKS65554 TUN65554:TUO65554 UEJ65554:UEK65554 UOF65554:UOG65554 UYB65554:UYC65554 VHX65554:VHY65554 VRT65554:VRU65554 WBP65554:WBQ65554 WLL65554:WLM65554 WVH65554:WVI65554 M131090:N131090 IV131090:IW131090 SR131090:SS131090 ACN131090:ACO131090 AMJ131090:AMK131090 AWF131090:AWG131090 BGB131090:BGC131090 BPX131090:BPY131090 BZT131090:BZU131090 CJP131090:CJQ131090 CTL131090:CTM131090 DDH131090:DDI131090 DND131090:DNE131090 DWZ131090:DXA131090 EGV131090:EGW131090 EQR131090:EQS131090 FAN131090:FAO131090 FKJ131090:FKK131090 FUF131090:FUG131090 GEB131090:GEC131090 GNX131090:GNY131090 GXT131090:GXU131090 HHP131090:HHQ131090 HRL131090:HRM131090 IBH131090:IBI131090 ILD131090:ILE131090 IUZ131090:IVA131090 JEV131090:JEW131090 JOR131090:JOS131090 JYN131090:JYO131090 KIJ131090:KIK131090 KSF131090:KSG131090 LCB131090:LCC131090 LLX131090:LLY131090 LVT131090:LVU131090 MFP131090:MFQ131090 MPL131090:MPM131090 MZH131090:MZI131090 NJD131090:NJE131090 NSZ131090:NTA131090 OCV131090:OCW131090 OMR131090:OMS131090 OWN131090:OWO131090 PGJ131090:PGK131090 PQF131090:PQG131090 QAB131090:QAC131090 QJX131090:QJY131090 QTT131090:QTU131090 RDP131090:RDQ131090 RNL131090:RNM131090 RXH131090:RXI131090 SHD131090:SHE131090 SQZ131090:SRA131090 TAV131090:TAW131090 TKR131090:TKS131090 TUN131090:TUO131090 UEJ131090:UEK131090 UOF131090:UOG131090 UYB131090:UYC131090 VHX131090:VHY131090 VRT131090:VRU131090 WBP131090:WBQ131090 WLL131090:WLM131090 WVH131090:WVI131090 M196626:N196626 IV196626:IW196626 SR196626:SS196626 ACN196626:ACO196626 AMJ196626:AMK196626 AWF196626:AWG196626 BGB196626:BGC196626 BPX196626:BPY196626 BZT196626:BZU196626 CJP196626:CJQ196626 CTL196626:CTM196626 DDH196626:DDI196626 DND196626:DNE196626 DWZ196626:DXA196626 EGV196626:EGW196626 EQR196626:EQS196626 FAN196626:FAO196626 FKJ196626:FKK196626 FUF196626:FUG196626 GEB196626:GEC196626 GNX196626:GNY196626 GXT196626:GXU196626 HHP196626:HHQ196626 HRL196626:HRM196626 IBH196626:IBI196626 ILD196626:ILE196626 IUZ196626:IVA196626 JEV196626:JEW196626 JOR196626:JOS196626 JYN196626:JYO196626 KIJ196626:KIK196626 KSF196626:KSG196626 LCB196626:LCC196626 LLX196626:LLY196626 LVT196626:LVU196626 MFP196626:MFQ196626 MPL196626:MPM196626 MZH196626:MZI196626 NJD196626:NJE196626 NSZ196626:NTA196626 OCV196626:OCW196626 OMR196626:OMS196626 OWN196626:OWO196626 PGJ196626:PGK196626 PQF196626:PQG196626 QAB196626:QAC196626 QJX196626:QJY196626 QTT196626:QTU196626 RDP196626:RDQ196626 RNL196626:RNM196626 RXH196626:RXI196626 SHD196626:SHE196626 SQZ196626:SRA196626 TAV196626:TAW196626 TKR196626:TKS196626 TUN196626:TUO196626 UEJ196626:UEK196626 UOF196626:UOG196626 UYB196626:UYC196626 VHX196626:VHY196626 VRT196626:VRU196626 WBP196626:WBQ196626 WLL196626:WLM196626 WVH196626:WVI196626 M262162:N262162 IV262162:IW262162 SR262162:SS262162 ACN262162:ACO262162 AMJ262162:AMK262162 AWF262162:AWG262162 BGB262162:BGC262162 BPX262162:BPY262162 BZT262162:BZU262162 CJP262162:CJQ262162 CTL262162:CTM262162 DDH262162:DDI262162 DND262162:DNE262162 DWZ262162:DXA262162 EGV262162:EGW262162 EQR262162:EQS262162 FAN262162:FAO262162 FKJ262162:FKK262162 FUF262162:FUG262162 GEB262162:GEC262162 GNX262162:GNY262162 GXT262162:GXU262162 HHP262162:HHQ262162 HRL262162:HRM262162 IBH262162:IBI262162 ILD262162:ILE262162 IUZ262162:IVA262162 JEV262162:JEW262162 JOR262162:JOS262162 JYN262162:JYO262162 KIJ262162:KIK262162 KSF262162:KSG262162 LCB262162:LCC262162 LLX262162:LLY262162 LVT262162:LVU262162 MFP262162:MFQ262162 MPL262162:MPM262162 MZH262162:MZI262162 NJD262162:NJE262162 NSZ262162:NTA262162 OCV262162:OCW262162 OMR262162:OMS262162 OWN262162:OWO262162 PGJ262162:PGK262162 PQF262162:PQG262162 QAB262162:QAC262162 QJX262162:QJY262162 QTT262162:QTU262162 RDP262162:RDQ262162 RNL262162:RNM262162 RXH262162:RXI262162 SHD262162:SHE262162 SQZ262162:SRA262162 TAV262162:TAW262162 TKR262162:TKS262162 TUN262162:TUO262162 UEJ262162:UEK262162 UOF262162:UOG262162 UYB262162:UYC262162 VHX262162:VHY262162 VRT262162:VRU262162 WBP262162:WBQ262162 WLL262162:WLM262162 WVH262162:WVI262162 M327698:N327698 IV327698:IW327698 SR327698:SS327698 ACN327698:ACO327698 AMJ327698:AMK327698 AWF327698:AWG327698 BGB327698:BGC327698 BPX327698:BPY327698 BZT327698:BZU327698 CJP327698:CJQ327698 CTL327698:CTM327698 DDH327698:DDI327698 DND327698:DNE327698 DWZ327698:DXA327698 EGV327698:EGW327698 EQR327698:EQS327698 FAN327698:FAO327698 FKJ327698:FKK327698 FUF327698:FUG327698 GEB327698:GEC327698 GNX327698:GNY327698 GXT327698:GXU327698 HHP327698:HHQ327698 HRL327698:HRM327698 IBH327698:IBI327698 ILD327698:ILE327698 IUZ327698:IVA327698 JEV327698:JEW327698 JOR327698:JOS327698 JYN327698:JYO327698 KIJ327698:KIK327698 KSF327698:KSG327698 LCB327698:LCC327698 LLX327698:LLY327698 LVT327698:LVU327698 MFP327698:MFQ327698 MPL327698:MPM327698 MZH327698:MZI327698 NJD327698:NJE327698 NSZ327698:NTA327698 OCV327698:OCW327698 OMR327698:OMS327698 OWN327698:OWO327698 PGJ327698:PGK327698 PQF327698:PQG327698 QAB327698:QAC327698 QJX327698:QJY327698 QTT327698:QTU327698 RDP327698:RDQ327698 RNL327698:RNM327698 RXH327698:RXI327698 SHD327698:SHE327698 SQZ327698:SRA327698 TAV327698:TAW327698 TKR327698:TKS327698 TUN327698:TUO327698 UEJ327698:UEK327698 UOF327698:UOG327698 UYB327698:UYC327698 VHX327698:VHY327698 VRT327698:VRU327698 WBP327698:WBQ327698 WLL327698:WLM327698 WVH327698:WVI327698 M393234:N393234 IV393234:IW393234 SR393234:SS393234 ACN393234:ACO393234 AMJ393234:AMK393234 AWF393234:AWG393234 BGB393234:BGC393234 BPX393234:BPY393234 BZT393234:BZU393234 CJP393234:CJQ393234 CTL393234:CTM393234 DDH393234:DDI393234 DND393234:DNE393234 DWZ393234:DXA393234 EGV393234:EGW393234 EQR393234:EQS393234 FAN393234:FAO393234 FKJ393234:FKK393234 FUF393234:FUG393234 GEB393234:GEC393234 GNX393234:GNY393234 GXT393234:GXU393234 HHP393234:HHQ393234 HRL393234:HRM393234 IBH393234:IBI393234 ILD393234:ILE393234 IUZ393234:IVA393234 JEV393234:JEW393234 JOR393234:JOS393234 JYN393234:JYO393234 KIJ393234:KIK393234 KSF393234:KSG393234 LCB393234:LCC393234 LLX393234:LLY393234 LVT393234:LVU393234 MFP393234:MFQ393234 MPL393234:MPM393234 MZH393234:MZI393234 NJD393234:NJE393234 NSZ393234:NTA393234 OCV393234:OCW393234 OMR393234:OMS393234 OWN393234:OWO393234 PGJ393234:PGK393234 PQF393234:PQG393234 QAB393234:QAC393234 QJX393234:QJY393234 QTT393234:QTU393234 RDP393234:RDQ393234 RNL393234:RNM393234 RXH393234:RXI393234 SHD393234:SHE393234 SQZ393234:SRA393234 TAV393234:TAW393234 TKR393234:TKS393234 TUN393234:TUO393234 UEJ393234:UEK393234 UOF393234:UOG393234 UYB393234:UYC393234 VHX393234:VHY393234 VRT393234:VRU393234 WBP393234:WBQ393234 WLL393234:WLM393234 WVH393234:WVI393234 M458770:N458770 IV458770:IW458770 SR458770:SS458770 ACN458770:ACO458770 AMJ458770:AMK458770 AWF458770:AWG458770 BGB458770:BGC458770 BPX458770:BPY458770 BZT458770:BZU458770 CJP458770:CJQ458770 CTL458770:CTM458770 DDH458770:DDI458770 DND458770:DNE458770 DWZ458770:DXA458770 EGV458770:EGW458770 EQR458770:EQS458770 FAN458770:FAO458770 FKJ458770:FKK458770 FUF458770:FUG458770 GEB458770:GEC458770 GNX458770:GNY458770 GXT458770:GXU458770 HHP458770:HHQ458770 HRL458770:HRM458770 IBH458770:IBI458770 ILD458770:ILE458770 IUZ458770:IVA458770 JEV458770:JEW458770 JOR458770:JOS458770 JYN458770:JYO458770 KIJ458770:KIK458770 KSF458770:KSG458770 LCB458770:LCC458770 LLX458770:LLY458770 LVT458770:LVU458770 MFP458770:MFQ458770 MPL458770:MPM458770 MZH458770:MZI458770 NJD458770:NJE458770 NSZ458770:NTA458770 OCV458770:OCW458770 OMR458770:OMS458770 OWN458770:OWO458770 PGJ458770:PGK458770 PQF458770:PQG458770 QAB458770:QAC458770 QJX458770:QJY458770 QTT458770:QTU458770 RDP458770:RDQ458770 RNL458770:RNM458770 RXH458770:RXI458770 SHD458770:SHE458770 SQZ458770:SRA458770 TAV458770:TAW458770 TKR458770:TKS458770 TUN458770:TUO458770 UEJ458770:UEK458770 UOF458770:UOG458770 UYB458770:UYC458770 VHX458770:VHY458770 VRT458770:VRU458770 WBP458770:WBQ458770 WLL458770:WLM458770 WVH458770:WVI458770 M524306:N524306 IV524306:IW524306 SR524306:SS524306 ACN524306:ACO524306 AMJ524306:AMK524306 AWF524306:AWG524306 BGB524306:BGC524306 BPX524306:BPY524306 BZT524306:BZU524306 CJP524306:CJQ524306 CTL524306:CTM524306 DDH524306:DDI524306 DND524306:DNE524306 DWZ524306:DXA524306 EGV524306:EGW524306 EQR524306:EQS524306 FAN524306:FAO524306 FKJ524306:FKK524306 FUF524306:FUG524306 GEB524306:GEC524306 GNX524306:GNY524306 GXT524306:GXU524306 HHP524306:HHQ524306 HRL524306:HRM524306 IBH524306:IBI524306 ILD524306:ILE524306 IUZ524306:IVA524306 JEV524306:JEW524306 JOR524306:JOS524306 JYN524306:JYO524306 KIJ524306:KIK524306 KSF524306:KSG524306 LCB524306:LCC524306 LLX524306:LLY524306 LVT524306:LVU524306 MFP524306:MFQ524306 MPL524306:MPM524306 MZH524306:MZI524306 NJD524306:NJE524306 NSZ524306:NTA524306 OCV524306:OCW524306 OMR524306:OMS524306 OWN524306:OWO524306 PGJ524306:PGK524306 PQF524306:PQG524306 QAB524306:QAC524306 QJX524306:QJY524306 QTT524306:QTU524306 RDP524306:RDQ524306 RNL524306:RNM524306 RXH524306:RXI524306 SHD524306:SHE524306 SQZ524306:SRA524306 TAV524306:TAW524306 TKR524306:TKS524306 TUN524306:TUO524306 UEJ524306:UEK524306 UOF524306:UOG524306 UYB524306:UYC524306 VHX524306:VHY524306 VRT524306:VRU524306 WBP524306:WBQ524306 WLL524306:WLM524306 WVH524306:WVI524306 M589842:N589842 IV589842:IW589842 SR589842:SS589842 ACN589842:ACO589842 AMJ589842:AMK589842 AWF589842:AWG589842 BGB589842:BGC589842 BPX589842:BPY589842 BZT589842:BZU589842 CJP589842:CJQ589842 CTL589842:CTM589842 DDH589842:DDI589842 DND589842:DNE589842 DWZ589842:DXA589842 EGV589842:EGW589842 EQR589842:EQS589842 FAN589842:FAO589842 FKJ589842:FKK589842 FUF589842:FUG589842 GEB589842:GEC589842 GNX589842:GNY589842 GXT589842:GXU589842 HHP589842:HHQ589842 HRL589842:HRM589842 IBH589842:IBI589842 ILD589842:ILE589842 IUZ589842:IVA589842 JEV589842:JEW589842 JOR589842:JOS589842 JYN589842:JYO589842 KIJ589842:KIK589842 KSF589842:KSG589842 LCB589842:LCC589842 LLX589842:LLY589842 LVT589842:LVU589842 MFP589842:MFQ589842 MPL589842:MPM589842 MZH589842:MZI589842 NJD589842:NJE589842 NSZ589842:NTA589842 OCV589842:OCW589842 OMR589842:OMS589842 OWN589842:OWO589842 PGJ589842:PGK589842 PQF589842:PQG589842 QAB589842:QAC589842 QJX589842:QJY589842 QTT589842:QTU589842 RDP589842:RDQ589842 RNL589842:RNM589842 RXH589842:RXI589842 SHD589842:SHE589842 SQZ589842:SRA589842 TAV589842:TAW589842 TKR589842:TKS589842 TUN589842:TUO589842 UEJ589842:UEK589842 UOF589842:UOG589842 UYB589842:UYC589842 VHX589842:VHY589842 VRT589842:VRU589842 WBP589842:WBQ589842 WLL589842:WLM589842 WVH589842:WVI589842 M655378:N655378 IV655378:IW655378 SR655378:SS655378 ACN655378:ACO655378 AMJ655378:AMK655378 AWF655378:AWG655378 BGB655378:BGC655378 BPX655378:BPY655378 BZT655378:BZU655378 CJP655378:CJQ655378 CTL655378:CTM655378 DDH655378:DDI655378 DND655378:DNE655378 DWZ655378:DXA655378 EGV655378:EGW655378 EQR655378:EQS655378 FAN655378:FAO655378 FKJ655378:FKK655378 FUF655378:FUG655378 GEB655378:GEC655378 GNX655378:GNY655378 GXT655378:GXU655378 HHP655378:HHQ655378 HRL655378:HRM655378 IBH655378:IBI655378 ILD655378:ILE655378 IUZ655378:IVA655378 JEV655378:JEW655378 JOR655378:JOS655378 JYN655378:JYO655378 KIJ655378:KIK655378 KSF655378:KSG655378 LCB655378:LCC655378 LLX655378:LLY655378 LVT655378:LVU655378 MFP655378:MFQ655378 MPL655378:MPM655378 MZH655378:MZI655378 NJD655378:NJE655378 NSZ655378:NTA655378 OCV655378:OCW655378 OMR655378:OMS655378 OWN655378:OWO655378 PGJ655378:PGK655378 PQF655378:PQG655378 QAB655378:QAC655378 QJX655378:QJY655378 QTT655378:QTU655378 RDP655378:RDQ655378 RNL655378:RNM655378 RXH655378:RXI655378 SHD655378:SHE655378 SQZ655378:SRA655378 TAV655378:TAW655378 TKR655378:TKS655378 TUN655378:TUO655378 UEJ655378:UEK655378 UOF655378:UOG655378 UYB655378:UYC655378 VHX655378:VHY655378 VRT655378:VRU655378 WBP655378:WBQ655378 WLL655378:WLM655378 WVH655378:WVI655378 M720914:N720914 IV720914:IW720914 SR720914:SS720914 ACN720914:ACO720914 AMJ720914:AMK720914 AWF720914:AWG720914 BGB720914:BGC720914 BPX720914:BPY720914 BZT720914:BZU720914 CJP720914:CJQ720914 CTL720914:CTM720914 DDH720914:DDI720914 DND720914:DNE720914 DWZ720914:DXA720914 EGV720914:EGW720914 EQR720914:EQS720914 FAN720914:FAO720914 FKJ720914:FKK720914 FUF720914:FUG720914 GEB720914:GEC720914 GNX720914:GNY720914 GXT720914:GXU720914 HHP720914:HHQ720914 HRL720914:HRM720914 IBH720914:IBI720914 ILD720914:ILE720914 IUZ720914:IVA720914 JEV720914:JEW720914 JOR720914:JOS720914 JYN720914:JYO720914 KIJ720914:KIK720914 KSF720914:KSG720914 LCB720914:LCC720914 LLX720914:LLY720914 LVT720914:LVU720914 MFP720914:MFQ720914 MPL720914:MPM720914 MZH720914:MZI720914 NJD720914:NJE720914 NSZ720914:NTA720914 OCV720914:OCW720914 OMR720914:OMS720914 OWN720914:OWO720914 PGJ720914:PGK720914 PQF720914:PQG720914 QAB720914:QAC720914 QJX720914:QJY720914 QTT720914:QTU720914 RDP720914:RDQ720914 RNL720914:RNM720914 RXH720914:RXI720914 SHD720914:SHE720914 SQZ720914:SRA720914 TAV720914:TAW720914 TKR720914:TKS720914 TUN720914:TUO720914 UEJ720914:UEK720914 UOF720914:UOG720914 UYB720914:UYC720914 VHX720914:VHY720914 VRT720914:VRU720914 WBP720914:WBQ720914 WLL720914:WLM720914 WVH720914:WVI720914 M786450:N786450 IV786450:IW786450 SR786450:SS786450 ACN786450:ACO786450 AMJ786450:AMK786450 AWF786450:AWG786450 BGB786450:BGC786450 BPX786450:BPY786450 BZT786450:BZU786450 CJP786450:CJQ786450 CTL786450:CTM786450 DDH786450:DDI786450 DND786450:DNE786450 DWZ786450:DXA786450 EGV786450:EGW786450 EQR786450:EQS786450 FAN786450:FAO786450 FKJ786450:FKK786450 FUF786450:FUG786450 GEB786450:GEC786450 GNX786450:GNY786450 GXT786450:GXU786450 HHP786450:HHQ786450 HRL786450:HRM786450 IBH786450:IBI786450 ILD786450:ILE786450 IUZ786450:IVA786450 JEV786450:JEW786450 JOR786450:JOS786450 JYN786450:JYO786450 KIJ786450:KIK786450 KSF786450:KSG786450 LCB786450:LCC786450 LLX786450:LLY786450 LVT786450:LVU786450 MFP786450:MFQ786450 MPL786450:MPM786450 MZH786450:MZI786450 NJD786450:NJE786450 NSZ786450:NTA786450 OCV786450:OCW786450 OMR786450:OMS786450 OWN786450:OWO786450 PGJ786450:PGK786450 PQF786450:PQG786450 QAB786450:QAC786450 QJX786450:QJY786450 QTT786450:QTU786450 RDP786450:RDQ786450 RNL786450:RNM786450 RXH786450:RXI786450 SHD786450:SHE786450 SQZ786450:SRA786450 TAV786450:TAW786450 TKR786450:TKS786450 TUN786450:TUO786450 UEJ786450:UEK786450 UOF786450:UOG786450 UYB786450:UYC786450 VHX786450:VHY786450 VRT786450:VRU786450 WBP786450:WBQ786450 WLL786450:WLM786450 WVH786450:WVI786450 M851986:N851986 IV851986:IW851986 SR851986:SS851986 ACN851986:ACO851986 AMJ851986:AMK851986 AWF851986:AWG851986 BGB851986:BGC851986 BPX851986:BPY851986 BZT851986:BZU851986 CJP851986:CJQ851986 CTL851986:CTM851986 DDH851986:DDI851986 DND851986:DNE851986 DWZ851986:DXA851986 EGV851986:EGW851986 EQR851986:EQS851986 FAN851986:FAO851986 FKJ851986:FKK851986 FUF851986:FUG851986 GEB851986:GEC851986 GNX851986:GNY851986 GXT851986:GXU851986 HHP851986:HHQ851986 HRL851986:HRM851986 IBH851986:IBI851986 ILD851986:ILE851986 IUZ851986:IVA851986 JEV851986:JEW851986 JOR851986:JOS851986 JYN851986:JYO851986 KIJ851986:KIK851986 KSF851986:KSG851986 LCB851986:LCC851986 LLX851986:LLY851986 LVT851986:LVU851986 MFP851986:MFQ851986 MPL851986:MPM851986 MZH851986:MZI851986 NJD851986:NJE851986 NSZ851986:NTA851986 OCV851986:OCW851986 OMR851986:OMS851986 OWN851986:OWO851986 PGJ851986:PGK851986 PQF851986:PQG851986 QAB851986:QAC851986 QJX851986:QJY851986 QTT851986:QTU851986 RDP851986:RDQ851986 RNL851986:RNM851986 RXH851986:RXI851986 SHD851986:SHE851986 SQZ851986:SRA851986 TAV851986:TAW851986 TKR851986:TKS851986 TUN851986:TUO851986 UEJ851986:UEK851986 UOF851986:UOG851986 UYB851986:UYC851986 VHX851986:VHY851986 VRT851986:VRU851986 WBP851986:WBQ851986 WLL851986:WLM851986 WVH851986:WVI851986 M917522:N917522 IV917522:IW917522 SR917522:SS917522 ACN917522:ACO917522 AMJ917522:AMK917522 AWF917522:AWG917522 BGB917522:BGC917522 BPX917522:BPY917522 BZT917522:BZU917522 CJP917522:CJQ917522 CTL917522:CTM917522 DDH917522:DDI917522 DND917522:DNE917522 DWZ917522:DXA917522 EGV917522:EGW917522 EQR917522:EQS917522 FAN917522:FAO917522 FKJ917522:FKK917522 FUF917522:FUG917522 GEB917522:GEC917522 GNX917522:GNY917522 GXT917522:GXU917522 HHP917522:HHQ917522 HRL917522:HRM917522 IBH917522:IBI917522 ILD917522:ILE917522 IUZ917522:IVA917522 JEV917522:JEW917522 JOR917522:JOS917522 JYN917522:JYO917522 KIJ917522:KIK917522 KSF917522:KSG917522 LCB917522:LCC917522 LLX917522:LLY917522 LVT917522:LVU917522 MFP917522:MFQ917522 MPL917522:MPM917522 MZH917522:MZI917522 NJD917522:NJE917522 NSZ917522:NTA917522 OCV917522:OCW917522 OMR917522:OMS917522 OWN917522:OWO917522 PGJ917522:PGK917522 PQF917522:PQG917522 QAB917522:QAC917522 QJX917522:QJY917522 QTT917522:QTU917522 RDP917522:RDQ917522 RNL917522:RNM917522 RXH917522:RXI917522 SHD917522:SHE917522 SQZ917522:SRA917522 TAV917522:TAW917522 TKR917522:TKS917522 TUN917522:TUO917522 UEJ917522:UEK917522 UOF917522:UOG917522 UYB917522:UYC917522 VHX917522:VHY917522 VRT917522:VRU917522 WBP917522:WBQ917522 WLL917522:WLM917522 WVH917522:WVI917522 M983058:N983058 IV983058:IW983058 SR983058:SS983058 ACN983058:ACO983058 AMJ983058:AMK983058 AWF983058:AWG983058 BGB983058:BGC983058 BPX983058:BPY983058 BZT983058:BZU983058 CJP983058:CJQ983058 CTL983058:CTM983058 DDH983058:DDI983058 DND983058:DNE983058 DWZ983058:DXA983058 EGV983058:EGW983058 EQR983058:EQS983058 FAN983058:FAO983058 FKJ983058:FKK983058 FUF983058:FUG983058 GEB983058:GEC983058 GNX983058:GNY983058 GXT983058:GXU983058 HHP983058:HHQ983058 HRL983058:HRM983058 IBH983058:IBI983058 ILD983058:ILE983058 IUZ983058:IVA983058 JEV983058:JEW983058 JOR983058:JOS983058 JYN983058:JYO983058 KIJ983058:KIK983058 KSF983058:KSG983058 LCB983058:LCC983058 LLX983058:LLY983058 LVT983058:LVU983058 MFP983058:MFQ983058 MPL983058:MPM983058 MZH983058:MZI983058 NJD983058:NJE983058 NSZ983058:NTA983058 OCV983058:OCW983058 OMR983058:OMS983058 OWN983058:OWO983058 PGJ983058:PGK983058 PQF983058:PQG983058 QAB983058:QAC983058 QJX983058:QJY983058 QTT983058:QTU983058 RDP983058:RDQ983058 RNL983058:RNM983058 RXH983058:RXI983058 SHD983058:SHE983058 SQZ983058:SRA983058 TAV983058:TAW983058 TKR983058:TKS983058 TUN983058:TUO983058 UEJ983058:UEK983058 UOF983058:UOG983058 UYB983058:UYC983058 VHX983058:VHY983058 VRT983058:VRU983058 WBP983058:WBQ983058 WLL983058:WLM983058"/>
    <dataValidation allowBlank="1" showInputMessage="1" showErrorMessage="1" prompt="_x000a_" sqref="WVD983071:WVG983071 IR34:IU34 SN34:SQ34 ACJ34:ACM34 AMF34:AMI34 AWB34:AWE34 BFX34:BGA34 BPT34:BPW34 BZP34:BZS34 CJL34:CJO34 CTH34:CTK34 DDD34:DDG34 DMZ34:DNC34 DWV34:DWY34 EGR34:EGU34 EQN34:EQQ34 FAJ34:FAM34 FKF34:FKI34 FUB34:FUE34 GDX34:GEA34 GNT34:GNW34 GXP34:GXS34 HHL34:HHO34 HRH34:HRK34 IBD34:IBG34 IKZ34:ILC34 IUV34:IUY34 JER34:JEU34 JON34:JOQ34 JYJ34:JYM34 KIF34:KII34 KSB34:KSE34 LBX34:LCA34 LLT34:LLW34 LVP34:LVS34 MFL34:MFO34 MPH34:MPK34 MZD34:MZG34 NIZ34:NJC34 NSV34:NSY34 OCR34:OCU34 OMN34:OMQ34 OWJ34:OWM34 PGF34:PGI34 PQB34:PQE34 PZX34:QAA34 QJT34:QJW34 QTP34:QTS34 RDL34:RDO34 RNH34:RNK34 RXD34:RXG34 SGZ34:SHC34 SQV34:SQY34 TAR34:TAU34 TKN34:TKQ34 TUJ34:TUM34 UEF34:UEI34 UOB34:UOE34 UXX34:UYA34 VHT34:VHW34 VRP34:VRS34 WBL34:WBO34 WLH34:WLK34 WVD34:WVG34 I65567:L65567 IR65567:IU65567 SN65567:SQ65567 ACJ65567:ACM65567 AMF65567:AMI65567 AWB65567:AWE65567 BFX65567:BGA65567 BPT65567:BPW65567 BZP65567:BZS65567 CJL65567:CJO65567 CTH65567:CTK65567 DDD65567:DDG65567 DMZ65567:DNC65567 DWV65567:DWY65567 EGR65567:EGU65567 EQN65567:EQQ65567 FAJ65567:FAM65567 FKF65567:FKI65567 FUB65567:FUE65567 GDX65567:GEA65567 GNT65567:GNW65567 GXP65567:GXS65567 HHL65567:HHO65567 HRH65567:HRK65567 IBD65567:IBG65567 IKZ65567:ILC65567 IUV65567:IUY65567 JER65567:JEU65567 JON65567:JOQ65567 JYJ65567:JYM65567 KIF65567:KII65567 KSB65567:KSE65567 LBX65567:LCA65567 LLT65567:LLW65567 LVP65567:LVS65567 MFL65567:MFO65567 MPH65567:MPK65567 MZD65567:MZG65567 NIZ65567:NJC65567 NSV65567:NSY65567 OCR65567:OCU65567 OMN65567:OMQ65567 OWJ65567:OWM65567 PGF65567:PGI65567 PQB65567:PQE65567 PZX65567:QAA65567 QJT65567:QJW65567 QTP65567:QTS65567 RDL65567:RDO65567 RNH65567:RNK65567 RXD65567:RXG65567 SGZ65567:SHC65567 SQV65567:SQY65567 TAR65567:TAU65567 TKN65567:TKQ65567 TUJ65567:TUM65567 UEF65567:UEI65567 UOB65567:UOE65567 UXX65567:UYA65567 VHT65567:VHW65567 VRP65567:VRS65567 WBL65567:WBO65567 WLH65567:WLK65567 WVD65567:WVG65567 I131103:L131103 IR131103:IU131103 SN131103:SQ131103 ACJ131103:ACM131103 AMF131103:AMI131103 AWB131103:AWE131103 BFX131103:BGA131103 BPT131103:BPW131103 BZP131103:BZS131103 CJL131103:CJO131103 CTH131103:CTK131103 DDD131103:DDG131103 DMZ131103:DNC131103 DWV131103:DWY131103 EGR131103:EGU131103 EQN131103:EQQ131103 FAJ131103:FAM131103 FKF131103:FKI131103 FUB131103:FUE131103 GDX131103:GEA131103 GNT131103:GNW131103 GXP131103:GXS131103 HHL131103:HHO131103 HRH131103:HRK131103 IBD131103:IBG131103 IKZ131103:ILC131103 IUV131103:IUY131103 JER131103:JEU131103 JON131103:JOQ131103 JYJ131103:JYM131103 KIF131103:KII131103 KSB131103:KSE131103 LBX131103:LCA131103 LLT131103:LLW131103 LVP131103:LVS131103 MFL131103:MFO131103 MPH131103:MPK131103 MZD131103:MZG131103 NIZ131103:NJC131103 NSV131103:NSY131103 OCR131103:OCU131103 OMN131103:OMQ131103 OWJ131103:OWM131103 PGF131103:PGI131103 PQB131103:PQE131103 PZX131103:QAA131103 QJT131103:QJW131103 QTP131103:QTS131103 RDL131103:RDO131103 RNH131103:RNK131103 RXD131103:RXG131103 SGZ131103:SHC131103 SQV131103:SQY131103 TAR131103:TAU131103 TKN131103:TKQ131103 TUJ131103:TUM131103 UEF131103:UEI131103 UOB131103:UOE131103 UXX131103:UYA131103 VHT131103:VHW131103 VRP131103:VRS131103 WBL131103:WBO131103 WLH131103:WLK131103 WVD131103:WVG131103 I196639:L196639 IR196639:IU196639 SN196639:SQ196639 ACJ196639:ACM196639 AMF196639:AMI196639 AWB196639:AWE196639 BFX196639:BGA196639 BPT196639:BPW196639 BZP196639:BZS196639 CJL196639:CJO196639 CTH196639:CTK196639 DDD196639:DDG196639 DMZ196639:DNC196639 DWV196639:DWY196639 EGR196639:EGU196639 EQN196639:EQQ196639 FAJ196639:FAM196639 FKF196639:FKI196639 FUB196639:FUE196639 GDX196639:GEA196639 GNT196639:GNW196639 GXP196639:GXS196639 HHL196639:HHO196639 HRH196639:HRK196639 IBD196639:IBG196639 IKZ196639:ILC196639 IUV196639:IUY196639 JER196639:JEU196639 JON196639:JOQ196639 JYJ196639:JYM196639 KIF196639:KII196639 KSB196639:KSE196639 LBX196639:LCA196639 LLT196639:LLW196639 LVP196639:LVS196639 MFL196639:MFO196639 MPH196639:MPK196639 MZD196639:MZG196639 NIZ196639:NJC196639 NSV196639:NSY196639 OCR196639:OCU196639 OMN196639:OMQ196639 OWJ196639:OWM196639 PGF196639:PGI196639 PQB196639:PQE196639 PZX196639:QAA196639 QJT196639:QJW196639 QTP196639:QTS196639 RDL196639:RDO196639 RNH196639:RNK196639 RXD196639:RXG196639 SGZ196639:SHC196639 SQV196639:SQY196639 TAR196639:TAU196639 TKN196639:TKQ196639 TUJ196639:TUM196639 UEF196639:UEI196639 UOB196639:UOE196639 UXX196639:UYA196639 VHT196639:VHW196639 VRP196639:VRS196639 WBL196639:WBO196639 WLH196639:WLK196639 WVD196639:WVG196639 I262175:L262175 IR262175:IU262175 SN262175:SQ262175 ACJ262175:ACM262175 AMF262175:AMI262175 AWB262175:AWE262175 BFX262175:BGA262175 BPT262175:BPW262175 BZP262175:BZS262175 CJL262175:CJO262175 CTH262175:CTK262175 DDD262175:DDG262175 DMZ262175:DNC262175 DWV262175:DWY262175 EGR262175:EGU262175 EQN262175:EQQ262175 FAJ262175:FAM262175 FKF262175:FKI262175 FUB262175:FUE262175 GDX262175:GEA262175 GNT262175:GNW262175 GXP262175:GXS262175 HHL262175:HHO262175 HRH262175:HRK262175 IBD262175:IBG262175 IKZ262175:ILC262175 IUV262175:IUY262175 JER262175:JEU262175 JON262175:JOQ262175 JYJ262175:JYM262175 KIF262175:KII262175 KSB262175:KSE262175 LBX262175:LCA262175 LLT262175:LLW262175 LVP262175:LVS262175 MFL262175:MFO262175 MPH262175:MPK262175 MZD262175:MZG262175 NIZ262175:NJC262175 NSV262175:NSY262175 OCR262175:OCU262175 OMN262175:OMQ262175 OWJ262175:OWM262175 PGF262175:PGI262175 PQB262175:PQE262175 PZX262175:QAA262175 QJT262175:QJW262175 QTP262175:QTS262175 RDL262175:RDO262175 RNH262175:RNK262175 RXD262175:RXG262175 SGZ262175:SHC262175 SQV262175:SQY262175 TAR262175:TAU262175 TKN262175:TKQ262175 TUJ262175:TUM262175 UEF262175:UEI262175 UOB262175:UOE262175 UXX262175:UYA262175 VHT262175:VHW262175 VRP262175:VRS262175 WBL262175:WBO262175 WLH262175:WLK262175 WVD262175:WVG262175 I327711:L327711 IR327711:IU327711 SN327711:SQ327711 ACJ327711:ACM327711 AMF327711:AMI327711 AWB327711:AWE327711 BFX327711:BGA327711 BPT327711:BPW327711 BZP327711:BZS327711 CJL327711:CJO327711 CTH327711:CTK327711 DDD327711:DDG327711 DMZ327711:DNC327711 DWV327711:DWY327711 EGR327711:EGU327711 EQN327711:EQQ327711 FAJ327711:FAM327711 FKF327711:FKI327711 FUB327711:FUE327711 GDX327711:GEA327711 GNT327711:GNW327711 GXP327711:GXS327711 HHL327711:HHO327711 HRH327711:HRK327711 IBD327711:IBG327711 IKZ327711:ILC327711 IUV327711:IUY327711 JER327711:JEU327711 JON327711:JOQ327711 JYJ327711:JYM327711 KIF327711:KII327711 KSB327711:KSE327711 LBX327711:LCA327711 LLT327711:LLW327711 LVP327711:LVS327711 MFL327711:MFO327711 MPH327711:MPK327711 MZD327711:MZG327711 NIZ327711:NJC327711 NSV327711:NSY327711 OCR327711:OCU327711 OMN327711:OMQ327711 OWJ327711:OWM327711 PGF327711:PGI327711 PQB327711:PQE327711 PZX327711:QAA327711 QJT327711:QJW327711 QTP327711:QTS327711 RDL327711:RDO327711 RNH327711:RNK327711 RXD327711:RXG327711 SGZ327711:SHC327711 SQV327711:SQY327711 TAR327711:TAU327711 TKN327711:TKQ327711 TUJ327711:TUM327711 UEF327711:UEI327711 UOB327711:UOE327711 UXX327711:UYA327711 VHT327711:VHW327711 VRP327711:VRS327711 WBL327711:WBO327711 WLH327711:WLK327711 WVD327711:WVG327711 I393247:L393247 IR393247:IU393247 SN393247:SQ393247 ACJ393247:ACM393247 AMF393247:AMI393247 AWB393247:AWE393247 BFX393247:BGA393247 BPT393247:BPW393247 BZP393247:BZS393247 CJL393247:CJO393247 CTH393247:CTK393247 DDD393247:DDG393247 DMZ393247:DNC393247 DWV393247:DWY393247 EGR393247:EGU393247 EQN393247:EQQ393247 FAJ393247:FAM393247 FKF393247:FKI393247 FUB393247:FUE393247 GDX393247:GEA393247 GNT393247:GNW393247 GXP393247:GXS393247 HHL393247:HHO393247 HRH393247:HRK393247 IBD393247:IBG393247 IKZ393247:ILC393247 IUV393247:IUY393247 JER393247:JEU393247 JON393247:JOQ393247 JYJ393247:JYM393247 KIF393247:KII393247 KSB393247:KSE393247 LBX393247:LCA393247 LLT393247:LLW393247 LVP393247:LVS393247 MFL393247:MFO393247 MPH393247:MPK393247 MZD393247:MZG393247 NIZ393247:NJC393247 NSV393247:NSY393247 OCR393247:OCU393247 OMN393247:OMQ393247 OWJ393247:OWM393247 PGF393247:PGI393247 PQB393247:PQE393247 PZX393247:QAA393247 QJT393247:QJW393247 QTP393247:QTS393247 RDL393247:RDO393247 RNH393247:RNK393247 RXD393247:RXG393247 SGZ393247:SHC393247 SQV393247:SQY393247 TAR393247:TAU393247 TKN393247:TKQ393247 TUJ393247:TUM393247 UEF393247:UEI393247 UOB393247:UOE393247 UXX393247:UYA393247 VHT393247:VHW393247 VRP393247:VRS393247 WBL393247:WBO393247 WLH393247:WLK393247 WVD393247:WVG393247 I458783:L458783 IR458783:IU458783 SN458783:SQ458783 ACJ458783:ACM458783 AMF458783:AMI458783 AWB458783:AWE458783 BFX458783:BGA458783 BPT458783:BPW458783 BZP458783:BZS458783 CJL458783:CJO458783 CTH458783:CTK458783 DDD458783:DDG458783 DMZ458783:DNC458783 DWV458783:DWY458783 EGR458783:EGU458783 EQN458783:EQQ458783 FAJ458783:FAM458783 FKF458783:FKI458783 FUB458783:FUE458783 GDX458783:GEA458783 GNT458783:GNW458783 GXP458783:GXS458783 HHL458783:HHO458783 HRH458783:HRK458783 IBD458783:IBG458783 IKZ458783:ILC458783 IUV458783:IUY458783 JER458783:JEU458783 JON458783:JOQ458783 JYJ458783:JYM458783 KIF458783:KII458783 KSB458783:KSE458783 LBX458783:LCA458783 LLT458783:LLW458783 LVP458783:LVS458783 MFL458783:MFO458783 MPH458783:MPK458783 MZD458783:MZG458783 NIZ458783:NJC458783 NSV458783:NSY458783 OCR458783:OCU458783 OMN458783:OMQ458783 OWJ458783:OWM458783 PGF458783:PGI458783 PQB458783:PQE458783 PZX458783:QAA458783 QJT458783:QJW458783 QTP458783:QTS458783 RDL458783:RDO458783 RNH458783:RNK458783 RXD458783:RXG458783 SGZ458783:SHC458783 SQV458783:SQY458783 TAR458783:TAU458783 TKN458783:TKQ458783 TUJ458783:TUM458783 UEF458783:UEI458783 UOB458783:UOE458783 UXX458783:UYA458783 VHT458783:VHW458783 VRP458783:VRS458783 WBL458783:WBO458783 WLH458783:WLK458783 WVD458783:WVG458783 I524319:L524319 IR524319:IU524319 SN524319:SQ524319 ACJ524319:ACM524319 AMF524319:AMI524319 AWB524319:AWE524319 BFX524319:BGA524319 BPT524319:BPW524319 BZP524319:BZS524319 CJL524319:CJO524319 CTH524319:CTK524319 DDD524319:DDG524319 DMZ524319:DNC524319 DWV524319:DWY524319 EGR524319:EGU524319 EQN524319:EQQ524319 FAJ524319:FAM524319 FKF524319:FKI524319 FUB524319:FUE524319 GDX524319:GEA524319 GNT524319:GNW524319 GXP524319:GXS524319 HHL524319:HHO524319 HRH524319:HRK524319 IBD524319:IBG524319 IKZ524319:ILC524319 IUV524319:IUY524319 JER524319:JEU524319 JON524319:JOQ524319 JYJ524319:JYM524319 KIF524319:KII524319 KSB524319:KSE524319 LBX524319:LCA524319 LLT524319:LLW524319 LVP524319:LVS524319 MFL524319:MFO524319 MPH524319:MPK524319 MZD524319:MZG524319 NIZ524319:NJC524319 NSV524319:NSY524319 OCR524319:OCU524319 OMN524319:OMQ524319 OWJ524319:OWM524319 PGF524319:PGI524319 PQB524319:PQE524319 PZX524319:QAA524319 QJT524319:QJW524319 QTP524319:QTS524319 RDL524319:RDO524319 RNH524319:RNK524319 RXD524319:RXG524319 SGZ524319:SHC524319 SQV524319:SQY524319 TAR524319:TAU524319 TKN524319:TKQ524319 TUJ524319:TUM524319 UEF524319:UEI524319 UOB524319:UOE524319 UXX524319:UYA524319 VHT524319:VHW524319 VRP524319:VRS524319 WBL524319:WBO524319 WLH524319:WLK524319 WVD524319:WVG524319 I589855:L589855 IR589855:IU589855 SN589855:SQ589855 ACJ589855:ACM589855 AMF589855:AMI589855 AWB589855:AWE589855 BFX589855:BGA589855 BPT589855:BPW589855 BZP589855:BZS589855 CJL589855:CJO589855 CTH589855:CTK589855 DDD589855:DDG589855 DMZ589855:DNC589855 DWV589855:DWY589855 EGR589855:EGU589855 EQN589855:EQQ589855 FAJ589855:FAM589855 FKF589855:FKI589855 FUB589855:FUE589855 GDX589855:GEA589855 GNT589855:GNW589855 GXP589855:GXS589855 HHL589855:HHO589855 HRH589855:HRK589855 IBD589855:IBG589855 IKZ589855:ILC589855 IUV589855:IUY589855 JER589855:JEU589855 JON589855:JOQ589855 JYJ589855:JYM589855 KIF589855:KII589855 KSB589855:KSE589855 LBX589855:LCA589855 LLT589855:LLW589855 LVP589855:LVS589855 MFL589855:MFO589855 MPH589855:MPK589855 MZD589855:MZG589855 NIZ589855:NJC589855 NSV589855:NSY589855 OCR589855:OCU589855 OMN589855:OMQ589855 OWJ589855:OWM589855 PGF589855:PGI589855 PQB589855:PQE589855 PZX589855:QAA589855 QJT589855:QJW589855 QTP589855:QTS589855 RDL589855:RDO589855 RNH589855:RNK589855 RXD589855:RXG589855 SGZ589855:SHC589855 SQV589855:SQY589855 TAR589855:TAU589855 TKN589855:TKQ589855 TUJ589855:TUM589855 UEF589855:UEI589855 UOB589855:UOE589855 UXX589855:UYA589855 VHT589855:VHW589855 VRP589855:VRS589855 WBL589855:WBO589855 WLH589855:WLK589855 WVD589855:WVG589855 I655391:L655391 IR655391:IU655391 SN655391:SQ655391 ACJ655391:ACM655391 AMF655391:AMI655391 AWB655391:AWE655391 BFX655391:BGA655391 BPT655391:BPW655391 BZP655391:BZS655391 CJL655391:CJO655391 CTH655391:CTK655391 DDD655391:DDG655391 DMZ655391:DNC655391 DWV655391:DWY655391 EGR655391:EGU655391 EQN655391:EQQ655391 FAJ655391:FAM655391 FKF655391:FKI655391 FUB655391:FUE655391 GDX655391:GEA655391 GNT655391:GNW655391 GXP655391:GXS655391 HHL655391:HHO655391 HRH655391:HRK655391 IBD655391:IBG655391 IKZ655391:ILC655391 IUV655391:IUY655391 JER655391:JEU655391 JON655391:JOQ655391 JYJ655391:JYM655391 KIF655391:KII655391 KSB655391:KSE655391 LBX655391:LCA655391 LLT655391:LLW655391 LVP655391:LVS655391 MFL655391:MFO655391 MPH655391:MPK655391 MZD655391:MZG655391 NIZ655391:NJC655391 NSV655391:NSY655391 OCR655391:OCU655391 OMN655391:OMQ655391 OWJ655391:OWM655391 PGF655391:PGI655391 PQB655391:PQE655391 PZX655391:QAA655391 QJT655391:QJW655391 QTP655391:QTS655391 RDL655391:RDO655391 RNH655391:RNK655391 RXD655391:RXG655391 SGZ655391:SHC655391 SQV655391:SQY655391 TAR655391:TAU655391 TKN655391:TKQ655391 TUJ655391:TUM655391 UEF655391:UEI655391 UOB655391:UOE655391 UXX655391:UYA655391 VHT655391:VHW655391 VRP655391:VRS655391 WBL655391:WBO655391 WLH655391:WLK655391 WVD655391:WVG655391 I720927:L720927 IR720927:IU720927 SN720927:SQ720927 ACJ720927:ACM720927 AMF720927:AMI720927 AWB720927:AWE720927 BFX720927:BGA720927 BPT720927:BPW720927 BZP720927:BZS720927 CJL720927:CJO720927 CTH720927:CTK720927 DDD720927:DDG720927 DMZ720927:DNC720927 DWV720927:DWY720927 EGR720927:EGU720927 EQN720927:EQQ720927 FAJ720927:FAM720927 FKF720927:FKI720927 FUB720927:FUE720927 GDX720927:GEA720927 GNT720927:GNW720927 GXP720927:GXS720927 HHL720927:HHO720927 HRH720927:HRK720927 IBD720927:IBG720927 IKZ720927:ILC720927 IUV720927:IUY720927 JER720927:JEU720927 JON720927:JOQ720927 JYJ720927:JYM720927 KIF720927:KII720927 KSB720927:KSE720927 LBX720927:LCA720927 LLT720927:LLW720927 LVP720927:LVS720927 MFL720927:MFO720927 MPH720927:MPK720927 MZD720927:MZG720927 NIZ720927:NJC720927 NSV720927:NSY720927 OCR720927:OCU720927 OMN720927:OMQ720927 OWJ720927:OWM720927 PGF720927:PGI720927 PQB720927:PQE720927 PZX720927:QAA720927 QJT720927:QJW720927 QTP720927:QTS720927 RDL720927:RDO720927 RNH720927:RNK720927 RXD720927:RXG720927 SGZ720927:SHC720927 SQV720927:SQY720927 TAR720927:TAU720927 TKN720927:TKQ720927 TUJ720927:TUM720927 UEF720927:UEI720927 UOB720927:UOE720927 UXX720927:UYA720927 VHT720927:VHW720927 VRP720927:VRS720927 WBL720927:WBO720927 WLH720927:WLK720927 WVD720927:WVG720927 I786463:L786463 IR786463:IU786463 SN786463:SQ786463 ACJ786463:ACM786463 AMF786463:AMI786463 AWB786463:AWE786463 BFX786463:BGA786463 BPT786463:BPW786463 BZP786463:BZS786463 CJL786463:CJO786463 CTH786463:CTK786463 DDD786463:DDG786463 DMZ786463:DNC786463 DWV786463:DWY786463 EGR786463:EGU786463 EQN786463:EQQ786463 FAJ786463:FAM786463 FKF786463:FKI786463 FUB786463:FUE786463 GDX786463:GEA786463 GNT786463:GNW786463 GXP786463:GXS786463 HHL786463:HHO786463 HRH786463:HRK786463 IBD786463:IBG786463 IKZ786463:ILC786463 IUV786463:IUY786463 JER786463:JEU786463 JON786463:JOQ786463 JYJ786463:JYM786463 KIF786463:KII786463 KSB786463:KSE786463 LBX786463:LCA786463 LLT786463:LLW786463 LVP786463:LVS786463 MFL786463:MFO786463 MPH786463:MPK786463 MZD786463:MZG786463 NIZ786463:NJC786463 NSV786463:NSY786463 OCR786463:OCU786463 OMN786463:OMQ786463 OWJ786463:OWM786463 PGF786463:PGI786463 PQB786463:PQE786463 PZX786463:QAA786463 QJT786463:QJW786463 QTP786463:QTS786463 RDL786463:RDO786463 RNH786463:RNK786463 RXD786463:RXG786463 SGZ786463:SHC786463 SQV786463:SQY786463 TAR786463:TAU786463 TKN786463:TKQ786463 TUJ786463:TUM786463 UEF786463:UEI786463 UOB786463:UOE786463 UXX786463:UYA786463 VHT786463:VHW786463 VRP786463:VRS786463 WBL786463:WBO786463 WLH786463:WLK786463 WVD786463:WVG786463 I851999:L851999 IR851999:IU851999 SN851999:SQ851999 ACJ851999:ACM851999 AMF851999:AMI851999 AWB851999:AWE851999 BFX851999:BGA851999 BPT851999:BPW851999 BZP851999:BZS851999 CJL851999:CJO851999 CTH851999:CTK851999 DDD851999:DDG851999 DMZ851999:DNC851999 DWV851999:DWY851999 EGR851999:EGU851999 EQN851999:EQQ851999 FAJ851999:FAM851999 FKF851999:FKI851999 FUB851999:FUE851999 GDX851999:GEA851999 GNT851999:GNW851999 GXP851999:GXS851999 HHL851999:HHO851999 HRH851999:HRK851999 IBD851999:IBG851999 IKZ851999:ILC851999 IUV851999:IUY851999 JER851999:JEU851999 JON851999:JOQ851999 JYJ851999:JYM851999 KIF851999:KII851999 KSB851999:KSE851999 LBX851999:LCA851999 LLT851999:LLW851999 LVP851999:LVS851999 MFL851999:MFO851999 MPH851999:MPK851999 MZD851999:MZG851999 NIZ851999:NJC851999 NSV851999:NSY851999 OCR851999:OCU851999 OMN851999:OMQ851999 OWJ851999:OWM851999 PGF851999:PGI851999 PQB851999:PQE851999 PZX851999:QAA851999 QJT851999:QJW851999 QTP851999:QTS851999 RDL851999:RDO851999 RNH851999:RNK851999 RXD851999:RXG851999 SGZ851999:SHC851999 SQV851999:SQY851999 TAR851999:TAU851999 TKN851999:TKQ851999 TUJ851999:TUM851999 UEF851999:UEI851999 UOB851999:UOE851999 UXX851999:UYA851999 VHT851999:VHW851999 VRP851999:VRS851999 WBL851999:WBO851999 WLH851999:WLK851999 WVD851999:WVG851999 I917535:L917535 IR917535:IU917535 SN917535:SQ917535 ACJ917535:ACM917535 AMF917535:AMI917535 AWB917535:AWE917535 BFX917535:BGA917535 BPT917535:BPW917535 BZP917535:BZS917535 CJL917535:CJO917535 CTH917535:CTK917535 DDD917535:DDG917535 DMZ917535:DNC917535 DWV917535:DWY917535 EGR917535:EGU917535 EQN917535:EQQ917535 FAJ917535:FAM917535 FKF917535:FKI917535 FUB917535:FUE917535 GDX917535:GEA917535 GNT917535:GNW917535 GXP917535:GXS917535 HHL917535:HHO917535 HRH917535:HRK917535 IBD917535:IBG917535 IKZ917535:ILC917535 IUV917535:IUY917535 JER917535:JEU917535 JON917535:JOQ917535 JYJ917535:JYM917535 KIF917535:KII917535 KSB917535:KSE917535 LBX917535:LCA917535 LLT917535:LLW917535 LVP917535:LVS917535 MFL917535:MFO917535 MPH917535:MPK917535 MZD917535:MZG917535 NIZ917535:NJC917535 NSV917535:NSY917535 OCR917535:OCU917535 OMN917535:OMQ917535 OWJ917535:OWM917535 PGF917535:PGI917535 PQB917535:PQE917535 PZX917535:QAA917535 QJT917535:QJW917535 QTP917535:QTS917535 RDL917535:RDO917535 RNH917535:RNK917535 RXD917535:RXG917535 SGZ917535:SHC917535 SQV917535:SQY917535 TAR917535:TAU917535 TKN917535:TKQ917535 TUJ917535:TUM917535 UEF917535:UEI917535 UOB917535:UOE917535 UXX917535:UYA917535 VHT917535:VHW917535 VRP917535:VRS917535 WBL917535:WBO917535 WLH917535:WLK917535 WVD917535:WVG917535 I983071:L983071 IR983071:IU983071 SN983071:SQ983071 ACJ983071:ACM983071 AMF983071:AMI983071 AWB983071:AWE983071 BFX983071:BGA983071 BPT983071:BPW983071 BZP983071:BZS983071 CJL983071:CJO983071 CTH983071:CTK983071 DDD983071:DDG983071 DMZ983071:DNC983071 DWV983071:DWY983071 EGR983071:EGU983071 EQN983071:EQQ983071 FAJ983071:FAM983071 FKF983071:FKI983071 FUB983071:FUE983071 GDX983071:GEA983071 GNT983071:GNW983071 GXP983071:GXS983071 HHL983071:HHO983071 HRH983071:HRK983071 IBD983071:IBG983071 IKZ983071:ILC983071 IUV983071:IUY983071 JER983071:JEU983071 JON983071:JOQ983071 JYJ983071:JYM983071 KIF983071:KII983071 KSB983071:KSE983071 LBX983071:LCA983071 LLT983071:LLW983071 LVP983071:LVS983071 MFL983071:MFO983071 MPH983071:MPK983071 MZD983071:MZG983071 NIZ983071:NJC983071 NSV983071:NSY983071 OCR983071:OCU983071 OMN983071:OMQ983071 OWJ983071:OWM983071 PGF983071:PGI983071 PQB983071:PQE983071 PZX983071:QAA983071 QJT983071:QJW983071 QTP983071:QTS983071 RDL983071:RDO983071 RNH983071:RNK983071 RXD983071:RXG983071 SGZ983071:SHC983071 SQV983071:SQY983071 TAR983071:TAU983071 TKN983071:TKQ983071 TUJ983071:TUM983071 UEF983071:UEI983071 UOB983071:UOE983071 UXX983071:UYA983071 VHT983071:VHW983071 VRP983071:VRS983071 WBL983071:WBO983071 WLH983071:WLK983071"/>
    <dataValidation type="list" allowBlank="1" showInputMessage="1" showErrorMessage="1" sqref="I35:L35">
      <formula1>"áno,nie"</formula1>
    </dataValidation>
  </dataValidations>
  <pageMargins left="0.15748031496062992" right="0.19685039370078741" top="0.27559055118110237" bottom="0.31496062992125984" header="0.15748031496062992" footer="0"/>
  <pageSetup paperSize="9" scale="8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80" zoomScaleNormal="80" workbookViewId="0">
      <selection activeCell="F67" sqref="F67:G67"/>
    </sheetView>
  </sheetViews>
  <sheetFormatPr defaultRowHeight="12.75" x14ac:dyDescent="0.2"/>
  <cols>
    <col min="1" max="1" width="9.140625" style="4"/>
    <col min="2" max="2" width="16.5703125" style="4" bestFit="1" customWidth="1"/>
    <col min="3" max="3" width="48.28515625" style="4" customWidth="1"/>
    <col min="4" max="4" width="3.42578125" style="4" customWidth="1"/>
    <col min="5" max="5" width="15.5703125" style="24" customWidth="1"/>
    <col min="6" max="6" width="15.5703125" style="25" customWidth="1"/>
    <col min="7" max="7" width="19.28515625" style="4" customWidth="1"/>
    <col min="8" max="8" width="10" style="4" bestFit="1" customWidth="1"/>
    <col min="9" max="256" width="9.140625" style="4"/>
    <col min="257" max="257" width="16.5703125" style="4" bestFit="1" customWidth="1"/>
    <col min="258" max="258" width="48.28515625" style="4" customWidth="1"/>
    <col min="259" max="259" width="3.42578125" style="4" customWidth="1"/>
    <col min="260" max="261" width="15.5703125" style="4" customWidth="1"/>
    <col min="262" max="262" width="19.28515625" style="4" customWidth="1"/>
    <col min="263" max="263" width="10" style="4" bestFit="1" customWidth="1"/>
    <col min="264" max="512" width="9.140625" style="4"/>
    <col min="513" max="513" width="16.5703125" style="4" bestFit="1" customWidth="1"/>
    <col min="514" max="514" width="48.28515625" style="4" customWidth="1"/>
    <col min="515" max="515" width="3.42578125" style="4" customWidth="1"/>
    <col min="516" max="517" width="15.5703125" style="4" customWidth="1"/>
    <col min="518" max="518" width="19.28515625" style="4" customWidth="1"/>
    <col min="519" max="519" width="10" style="4" bestFit="1" customWidth="1"/>
    <col min="520" max="768" width="9.140625" style="4"/>
    <col min="769" max="769" width="16.5703125" style="4" bestFit="1" customWidth="1"/>
    <col min="770" max="770" width="48.28515625" style="4" customWidth="1"/>
    <col min="771" max="771" width="3.42578125" style="4" customWidth="1"/>
    <col min="772" max="773" width="15.5703125" style="4" customWidth="1"/>
    <col min="774" max="774" width="19.28515625" style="4" customWidth="1"/>
    <col min="775" max="775" width="10" style="4" bestFit="1" customWidth="1"/>
    <col min="776" max="1024" width="9.140625" style="4"/>
    <col min="1025" max="1025" width="16.5703125" style="4" bestFit="1" customWidth="1"/>
    <col min="1026" max="1026" width="48.28515625" style="4" customWidth="1"/>
    <col min="1027" max="1027" width="3.42578125" style="4" customWidth="1"/>
    <col min="1028" max="1029" width="15.5703125" style="4" customWidth="1"/>
    <col min="1030" max="1030" width="19.28515625" style="4" customWidth="1"/>
    <col min="1031" max="1031" width="10" style="4" bestFit="1" customWidth="1"/>
    <col min="1032" max="1280" width="9.140625" style="4"/>
    <col min="1281" max="1281" width="16.5703125" style="4" bestFit="1" customWidth="1"/>
    <col min="1282" max="1282" width="48.28515625" style="4" customWidth="1"/>
    <col min="1283" max="1283" width="3.42578125" style="4" customWidth="1"/>
    <col min="1284" max="1285" width="15.5703125" style="4" customWidth="1"/>
    <col min="1286" max="1286" width="19.28515625" style="4" customWidth="1"/>
    <col min="1287" max="1287" width="10" style="4" bestFit="1" customWidth="1"/>
    <col min="1288" max="1536" width="9.140625" style="4"/>
    <col min="1537" max="1537" width="16.5703125" style="4" bestFit="1" customWidth="1"/>
    <col min="1538" max="1538" width="48.28515625" style="4" customWidth="1"/>
    <col min="1539" max="1539" width="3.42578125" style="4" customWidth="1"/>
    <col min="1540" max="1541" width="15.5703125" style="4" customWidth="1"/>
    <col min="1542" max="1542" width="19.28515625" style="4" customWidth="1"/>
    <col min="1543" max="1543" width="10" style="4" bestFit="1" customWidth="1"/>
    <col min="1544" max="1792" width="9.140625" style="4"/>
    <col min="1793" max="1793" width="16.5703125" style="4" bestFit="1" customWidth="1"/>
    <col min="1794" max="1794" width="48.28515625" style="4" customWidth="1"/>
    <col min="1795" max="1795" width="3.42578125" style="4" customWidth="1"/>
    <col min="1796" max="1797" width="15.5703125" style="4" customWidth="1"/>
    <col min="1798" max="1798" width="19.28515625" style="4" customWidth="1"/>
    <col min="1799" max="1799" width="10" style="4" bestFit="1" customWidth="1"/>
    <col min="1800" max="2048" width="9.140625" style="4"/>
    <col min="2049" max="2049" width="16.5703125" style="4" bestFit="1" customWidth="1"/>
    <col min="2050" max="2050" width="48.28515625" style="4" customWidth="1"/>
    <col min="2051" max="2051" width="3.42578125" style="4" customWidth="1"/>
    <col min="2052" max="2053" width="15.5703125" style="4" customWidth="1"/>
    <col min="2054" max="2054" width="19.28515625" style="4" customWidth="1"/>
    <col min="2055" max="2055" width="10" style="4" bestFit="1" customWidth="1"/>
    <col min="2056" max="2304" width="9.140625" style="4"/>
    <col min="2305" max="2305" width="16.5703125" style="4" bestFit="1" customWidth="1"/>
    <col min="2306" max="2306" width="48.28515625" style="4" customWidth="1"/>
    <col min="2307" max="2307" width="3.42578125" style="4" customWidth="1"/>
    <col min="2308" max="2309" width="15.5703125" style="4" customWidth="1"/>
    <col min="2310" max="2310" width="19.28515625" style="4" customWidth="1"/>
    <col min="2311" max="2311" width="10" style="4" bestFit="1" customWidth="1"/>
    <col min="2312" max="2560" width="9.140625" style="4"/>
    <col min="2561" max="2561" width="16.5703125" style="4" bestFit="1" customWidth="1"/>
    <col min="2562" max="2562" width="48.28515625" style="4" customWidth="1"/>
    <col min="2563" max="2563" width="3.42578125" style="4" customWidth="1"/>
    <col min="2564" max="2565" width="15.5703125" style="4" customWidth="1"/>
    <col min="2566" max="2566" width="19.28515625" style="4" customWidth="1"/>
    <col min="2567" max="2567" width="10" style="4" bestFit="1" customWidth="1"/>
    <col min="2568" max="2816" width="9.140625" style="4"/>
    <col min="2817" max="2817" width="16.5703125" style="4" bestFit="1" customWidth="1"/>
    <col min="2818" max="2818" width="48.28515625" style="4" customWidth="1"/>
    <col min="2819" max="2819" width="3.42578125" style="4" customWidth="1"/>
    <col min="2820" max="2821" width="15.5703125" style="4" customWidth="1"/>
    <col min="2822" max="2822" width="19.28515625" style="4" customWidth="1"/>
    <col min="2823" max="2823" width="10" style="4" bestFit="1" customWidth="1"/>
    <col min="2824" max="3072" width="9.140625" style="4"/>
    <col min="3073" max="3073" width="16.5703125" style="4" bestFit="1" customWidth="1"/>
    <col min="3074" max="3074" width="48.28515625" style="4" customWidth="1"/>
    <col min="3075" max="3075" width="3.42578125" style="4" customWidth="1"/>
    <col min="3076" max="3077" width="15.5703125" style="4" customWidth="1"/>
    <col min="3078" max="3078" width="19.28515625" style="4" customWidth="1"/>
    <col min="3079" max="3079" width="10" style="4" bestFit="1" customWidth="1"/>
    <col min="3080" max="3328" width="9.140625" style="4"/>
    <col min="3329" max="3329" width="16.5703125" style="4" bestFit="1" customWidth="1"/>
    <col min="3330" max="3330" width="48.28515625" style="4" customWidth="1"/>
    <col min="3331" max="3331" width="3.42578125" style="4" customWidth="1"/>
    <col min="3332" max="3333" width="15.5703125" style="4" customWidth="1"/>
    <col min="3334" max="3334" width="19.28515625" style="4" customWidth="1"/>
    <col min="3335" max="3335" width="10" style="4" bestFit="1" customWidth="1"/>
    <col min="3336" max="3584" width="9.140625" style="4"/>
    <col min="3585" max="3585" width="16.5703125" style="4" bestFit="1" customWidth="1"/>
    <col min="3586" max="3586" width="48.28515625" style="4" customWidth="1"/>
    <col min="3587" max="3587" width="3.42578125" style="4" customWidth="1"/>
    <col min="3588" max="3589" width="15.5703125" style="4" customWidth="1"/>
    <col min="3590" max="3590" width="19.28515625" style="4" customWidth="1"/>
    <col min="3591" max="3591" width="10" style="4" bestFit="1" customWidth="1"/>
    <col min="3592" max="3840" width="9.140625" style="4"/>
    <col min="3841" max="3841" width="16.5703125" style="4" bestFit="1" customWidth="1"/>
    <col min="3842" max="3842" width="48.28515625" style="4" customWidth="1"/>
    <col min="3843" max="3843" width="3.42578125" style="4" customWidth="1"/>
    <col min="3844" max="3845" width="15.5703125" style="4" customWidth="1"/>
    <col min="3846" max="3846" width="19.28515625" style="4" customWidth="1"/>
    <col min="3847" max="3847" width="10" style="4" bestFit="1" customWidth="1"/>
    <col min="3848" max="4096" width="9.140625" style="4"/>
    <col min="4097" max="4097" width="16.5703125" style="4" bestFit="1" customWidth="1"/>
    <col min="4098" max="4098" width="48.28515625" style="4" customWidth="1"/>
    <col min="4099" max="4099" width="3.42578125" style="4" customWidth="1"/>
    <col min="4100" max="4101" width="15.5703125" style="4" customWidth="1"/>
    <col min="4102" max="4102" width="19.28515625" style="4" customWidth="1"/>
    <col min="4103" max="4103" width="10" style="4" bestFit="1" customWidth="1"/>
    <col min="4104" max="4352" width="9.140625" style="4"/>
    <col min="4353" max="4353" width="16.5703125" style="4" bestFit="1" customWidth="1"/>
    <col min="4354" max="4354" width="48.28515625" style="4" customWidth="1"/>
    <col min="4355" max="4355" width="3.42578125" style="4" customWidth="1"/>
    <col min="4356" max="4357" width="15.5703125" style="4" customWidth="1"/>
    <col min="4358" max="4358" width="19.28515625" style="4" customWidth="1"/>
    <col min="4359" max="4359" width="10" style="4" bestFit="1" customWidth="1"/>
    <col min="4360" max="4608" width="9.140625" style="4"/>
    <col min="4609" max="4609" width="16.5703125" style="4" bestFit="1" customWidth="1"/>
    <col min="4610" max="4610" width="48.28515625" style="4" customWidth="1"/>
    <col min="4611" max="4611" width="3.42578125" style="4" customWidth="1"/>
    <col min="4612" max="4613" width="15.5703125" style="4" customWidth="1"/>
    <col min="4614" max="4614" width="19.28515625" style="4" customWidth="1"/>
    <col min="4615" max="4615" width="10" style="4" bestFit="1" customWidth="1"/>
    <col min="4616" max="4864" width="9.140625" style="4"/>
    <col min="4865" max="4865" width="16.5703125" style="4" bestFit="1" customWidth="1"/>
    <col min="4866" max="4866" width="48.28515625" style="4" customWidth="1"/>
    <col min="4867" max="4867" width="3.42578125" style="4" customWidth="1"/>
    <col min="4868" max="4869" width="15.5703125" style="4" customWidth="1"/>
    <col min="4870" max="4870" width="19.28515625" style="4" customWidth="1"/>
    <col min="4871" max="4871" width="10" style="4" bestFit="1" customWidth="1"/>
    <col min="4872" max="5120" width="9.140625" style="4"/>
    <col min="5121" max="5121" width="16.5703125" style="4" bestFit="1" customWidth="1"/>
    <col min="5122" max="5122" width="48.28515625" style="4" customWidth="1"/>
    <col min="5123" max="5123" width="3.42578125" style="4" customWidth="1"/>
    <col min="5124" max="5125" width="15.5703125" style="4" customWidth="1"/>
    <col min="5126" max="5126" width="19.28515625" style="4" customWidth="1"/>
    <col min="5127" max="5127" width="10" style="4" bestFit="1" customWidth="1"/>
    <col min="5128" max="5376" width="9.140625" style="4"/>
    <col min="5377" max="5377" width="16.5703125" style="4" bestFit="1" customWidth="1"/>
    <col min="5378" max="5378" width="48.28515625" style="4" customWidth="1"/>
    <col min="5379" max="5379" width="3.42578125" style="4" customWidth="1"/>
    <col min="5380" max="5381" width="15.5703125" style="4" customWidth="1"/>
    <col min="5382" max="5382" width="19.28515625" style="4" customWidth="1"/>
    <col min="5383" max="5383" width="10" style="4" bestFit="1" customWidth="1"/>
    <col min="5384" max="5632" width="9.140625" style="4"/>
    <col min="5633" max="5633" width="16.5703125" style="4" bestFit="1" customWidth="1"/>
    <col min="5634" max="5634" width="48.28515625" style="4" customWidth="1"/>
    <col min="5635" max="5635" width="3.42578125" style="4" customWidth="1"/>
    <col min="5636" max="5637" width="15.5703125" style="4" customWidth="1"/>
    <col min="5638" max="5638" width="19.28515625" style="4" customWidth="1"/>
    <col min="5639" max="5639" width="10" style="4" bestFit="1" customWidth="1"/>
    <col min="5640" max="5888" width="9.140625" style="4"/>
    <col min="5889" max="5889" width="16.5703125" style="4" bestFit="1" customWidth="1"/>
    <col min="5890" max="5890" width="48.28515625" style="4" customWidth="1"/>
    <col min="5891" max="5891" width="3.42578125" style="4" customWidth="1"/>
    <col min="5892" max="5893" width="15.5703125" style="4" customWidth="1"/>
    <col min="5894" max="5894" width="19.28515625" style="4" customWidth="1"/>
    <col min="5895" max="5895" width="10" style="4" bestFit="1" customWidth="1"/>
    <col min="5896" max="6144" width="9.140625" style="4"/>
    <col min="6145" max="6145" width="16.5703125" style="4" bestFit="1" customWidth="1"/>
    <col min="6146" max="6146" width="48.28515625" style="4" customWidth="1"/>
    <col min="6147" max="6147" width="3.42578125" style="4" customWidth="1"/>
    <col min="6148" max="6149" width="15.5703125" style="4" customWidth="1"/>
    <col min="6150" max="6150" width="19.28515625" style="4" customWidth="1"/>
    <col min="6151" max="6151" width="10" style="4" bestFit="1" customWidth="1"/>
    <col min="6152" max="6400" width="9.140625" style="4"/>
    <col min="6401" max="6401" width="16.5703125" style="4" bestFit="1" customWidth="1"/>
    <col min="6402" max="6402" width="48.28515625" style="4" customWidth="1"/>
    <col min="6403" max="6403" width="3.42578125" style="4" customWidth="1"/>
    <col min="6404" max="6405" width="15.5703125" style="4" customWidth="1"/>
    <col min="6406" max="6406" width="19.28515625" style="4" customWidth="1"/>
    <col min="6407" max="6407" width="10" style="4" bestFit="1" customWidth="1"/>
    <col min="6408" max="6656" width="9.140625" style="4"/>
    <col min="6657" max="6657" width="16.5703125" style="4" bestFit="1" customWidth="1"/>
    <col min="6658" max="6658" width="48.28515625" style="4" customWidth="1"/>
    <col min="6659" max="6659" width="3.42578125" style="4" customWidth="1"/>
    <col min="6660" max="6661" width="15.5703125" style="4" customWidth="1"/>
    <col min="6662" max="6662" width="19.28515625" style="4" customWidth="1"/>
    <col min="6663" max="6663" width="10" style="4" bestFit="1" customWidth="1"/>
    <col min="6664" max="6912" width="9.140625" style="4"/>
    <col min="6913" max="6913" width="16.5703125" style="4" bestFit="1" customWidth="1"/>
    <col min="6914" max="6914" width="48.28515625" style="4" customWidth="1"/>
    <col min="6915" max="6915" width="3.42578125" style="4" customWidth="1"/>
    <col min="6916" max="6917" width="15.5703125" style="4" customWidth="1"/>
    <col min="6918" max="6918" width="19.28515625" style="4" customWidth="1"/>
    <col min="6919" max="6919" width="10" style="4" bestFit="1" customWidth="1"/>
    <col min="6920" max="7168" width="9.140625" style="4"/>
    <col min="7169" max="7169" width="16.5703125" style="4" bestFit="1" customWidth="1"/>
    <col min="7170" max="7170" width="48.28515625" style="4" customWidth="1"/>
    <col min="7171" max="7171" width="3.42578125" style="4" customWidth="1"/>
    <col min="7172" max="7173" width="15.5703125" style="4" customWidth="1"/>
    <col min="7174" max="7174" width="19.28515625" style="4" customWidth="1"/>
    <col min="7175" max="7175" width="10" style="4" bestFit="1" customWidth="1"/>
    <col min="7176" max="7424" width="9.140625" style="4"/>
    <col min="7425" max="7425" width="16.5703125" style="4" bestFit="1" customWidth="1"/>
    <col min="7426" max="7426" width="48.28515625" style="4" customWidth="1"/>
    <col min="7427" max="7427" width="3.42578125" style="4" customWidth="1"/>
    <col min="7428" max="7429" width="15.5703125" style="4" customWidth="1"/>
    <col min="7430" max="7430" width="19.28515625" style="4" customWidth="1"/>
    <col min="7431" max="7431" width="10" style="4" bestFit="1" customWidth="1"/>
    <col min="7432" max="7680" width="9.140625" style="4"/>
    <col min="7681" max="7681" width="16.5703125" style="4" bestFit="1" customWidth="1"/>
    <col min="7682" max="7682" width="48.28515625" style="4" customWidth="1"/>
    <col min="7683" max="7683" width="3.42578125" style="4" customWidth="1"/>
    <col min="7684" max="7685" width="15.5703125" style="4" customWidth="1"/>
    <col min="7686" max="7686" width="19.28515625" style="4" customWidth="1"/>
    <col min="7687" max="7687" width="10" style="4" bestFit="1" customWidth="1"/>
    <col min="7688" max="7936" width="9.140625" style="4"/>
    <col min="7937" max="7937" width="16.5703125" style="4" bestFit="1" customWidth="1"/>
    <col min="7938" max="7938" width="48.28515625" style="4" customWidth="1"/>
    <col min="7939" max="7939" width="3.42578125" style="4" customWidth="1"/>
    <col min="7940" max="7941" width="15.5703125" style="4" customWidth="1"/>
    <col min="7942" max="7942" width="19.28515625" style="4" customWidth="1"/>
    <col min="7943" max="7943" width="10" style="4" bestFit="1" customWidth="1"/>
    <col min="7944" max="8192" width="9.140625" style="4"/>
    <col min="8193" max="8193" width="16.5703125" style="4" bestFit="1" customWidth="1"/>
    <col min="8194" max="8194" width="48.28515625" style="4" customWidth="1"/>
    <col min="8195" max="8195" width="3.42578125" style="4" customWidth="1"/>
    <col min="8196" max="8197" width="15.5703125" style="4" customWidth="1"/>
    <col min="8198" max="8198" width="19.28515625" style="4" customWidth="1"/>
    <col min="8199" max="8199" width="10" style="4" bestFit="1" customWidth="1"/>
    <col min="8200" max="8448" width="9.140625" style="4"/>
    <col min="8449" max="8449" width="16.5703125" style="4" bestFit="1" customWidth="1"/>
    <col min="8450" max="8450" width="48.28515625" style="4" customWidth="1"/>
    <col min="8451" max="8451" width="3.42578125" style="4" customWidth="1"/>
    <col min="8452" max="8453" width="15.5703125" style="4" customWidth="1"/>
    <col min="8454" max="8454" width="19.28515625" style="4" customWidth="1"/>
    <col min="8455" max="8455" width="10" style="4" bestFit="1" customWidth="1"/>
    <col min="8456" max="8704" width="9.140625" style="4"/>
    <col min="8705" max="8705" width="16.5703125" style="4" bestFit="1" customWidth="1"/>
    <col min="8706" max="8706" width="48.28515625" style="4" customWidth="1"/>
    <col min="8707" max="8707" width="3.42578125" style="4" customWidth="1"/>
    <col min="8708" max="8709" width="15.5703125" style="4" customWidth="1"/>
    <col min="8710" max="8710" width="19.28515625" style="4" customWidth="1"/>
    <col min="8711" max="8711" width="10" style="4" bestFit="1" customWidth="1"/>
    <col min="8712" max="8960" width="9.140625" style="4"/>
    <col min="8961" max="8961" width="16.5703125" style="4" bestFit="1" customWidth="1"/>
    <col min="8962" max="8962" width="48.28515625" style="4" customWidth="1"/>
    <col min="8963" max="8963" width="3.42578125" style="4" customWidth="1"/>
    <col min="8964" max="8965" width="15.5703125" style="4" customWidth="1"/>
    <col min="8966" max="8966" width="19.28515625" style="4" customWidth="1"/>
    <col min="8967" max="8967" width="10" style="4" bestFit="1" customWidth="1"/>
    <col min="8968" max="9216" width="9.140625" style="4"/>
    <col min="9217" max="9217" width="16.5703125" style="4" bestFit="1" customWidth="1"/>
    <col min="9218" max="9218" width="48.28515625" style="4" customWidth="1"/>
    <col min="9219" max="9219" width="3.42578125" style="4" customWidth="1"/>
    <col min="9220" max="9221" width="15.5703125" style="4" customWidth="1"/>
    <col min="9222" max="9222" width="19.28515625" style="4" customWidth="1"/>
    <col min="9223" max="9223" width="10" style="4" bestFit="1" customWidth="1"/>
    <col min="9224" max="9472" width="9.140625" style="4"/>
    <col min="9473" max="9473" width="16.5703125" style="4" bestFit="1" customWidth="1"/>
    <col min="9474" max="9474" width="48.28515625" style="4" customWidth="1"/>
    <col min="9475" max="9475" width="3.42578125" style="4" customWidth="1"/>
    <col min="9476" max="9477" width="15.5703125" style="4" customWidth="1"/>
    <col min="9478" max="9478" width="19.28515625" style="4" customWidth="1"/>
    <col min="9479" max="9479" width="10" style="4" bestFit="1" customWidth="1"/>
    <col min="9480" max="9728" width="9.140625" style="4"/>
    <col min="9729" max="9729" width="16.5703125" style="4" bestFit="1" customWidth="1"/>
    <col min="9730" max="9730" width="48.28515625" style="4" customWidth="1"/>
    <col min="9731" max="9731" width="3.42578125" style="4" customWidth="1"/>
    <col min="9732" max="9733" width="15.5703125" style="4" customWidth="1"/>
    <col min="9734" max="9734" width="19.28515625" style="4" customWidth="1"/>
    <col min="9735" max="9735" width="10" style="4" bestFit="1" customWidth="1"/>
    <col min="9736" max="9984" width="9.140625" style="4"/>
    <col min="9985" max="9985" width="16.5703125" style="4" bestFit="1" customWidth="1"/>
    <col min="9986" max="9986" width="48.28515625" style="4" customWidth="1"/>
    <col min="9987" max="9987" width="3.42578125" style="4" customWidth="1"/>
    <col min="9988" max="9989" width="15.5703125" style="4" customWidth="1"/>
    <col min="9990" max="9990" width="19.28515625" style="4" customWidth="1"/>
    <col min="9991" max="9991" width="10" style="4" bestFit="1" customWidth="1"/>
    <col min="9992" max="10240" width="9.140625" style="4"/>
    <col min="10241" max="10241" width="16.5703125" style="4" bestFit="1" customWidth="1"/>
    <col min="10242" max="10242" width="48.28515625" style="4" customWidth="1"/>
    <col min="10243" max="10243" width="3.42578125" style="4" customWidth="1"/>
    <col min="10244" max="10245" width="15.5703125" style="4" customWidth="1"/>
    <col min="10246" max="10246" width="19.28515625" style="4" customWidth="1"/>
    <col min="10247" max="10247" width="10" style="4" bestFit="1" customWidth="1"/>
    <col min="10248" max="10496" width="9.140625" style="4"/>
    <col min="10497" max="10497" width="16.5703125" style="4" bestFit="1" customWidth="1"/>
    <col min="10498" max="10498" width="48.28515625" style="4" customWidth="1"/>
    <col min="10499" max="10499" width="3.42578125" style="4" customWidth="1"/>
    <col min="10500" max="10501" width="15.5703125" style="4" customWidth="1"/>
    <col min="10502" max="10502" width="19.28515625" style="4" customWidth="1"/>
    <col min="10503" max="10503" width="10" style="4" bestFit="1" customWidth="1"/>
    <col min="10504" max="10752" width="9.140625" style="4"/>
    <col min="10753" max="10753" width="16.5703125" style="4" bestFit="1" customWidth="1"/>
    <col min="10754" max="10754" width="48.28515625" style="4" customWidth="1"/>
    <col min="10755" max="10755" width="3.42578125" style="4" customWidth="1"/>
    <col min="10756" max="10757" width="15.5703125" style="4" customWidth="1"/>
    <col min="10758" max="10758" width="19.28515625" style="4" customWidth="1"/>
    <col min="10759" max="10759" width="10" style="4" bestFit="1" customWidth="1"/>
    <col min="10760" max="11008" width="9.140625" style="4"/>
    <col min="11009" max="11009" width="16.5703125" style="4" bestFit="1" customWidth="1"/>
    <col min="11010" max="11010" width="48.28515625" style="4" customWidth="1"/>
    <col min="11011" max="11011" width="3.42578125" style="4" customWidth="1"/>
    <col min="11012" max="11013" width="15.5703125" style="4" customWidth="1"/>
    <col min="11014" max="11014" width="19.28515625" style="4" customWidth="1"/>
    <col min="11015" max="11015" width="10" style="4" bestFit="1" customWidth="1"/>
    <col min="11016" max="11264" width="9.140625" style="4"/>
    <col min="11265" max="11265" width="16.5703125" style="4" bestFit="1" customWidth="1"/>
    <col min="11266" max="11266" width="48.28515625" style="4" customWidth="1"/>
    <col min="11267" max="11267" width="3.42578125" style="4" customWidth="1"/>
    <col min="11268" max="11269" width="15.5703125" style="4" customWidth="1"/>
    <col min="11270" max="11270" width="19.28515625" style="4" customWidth="1"/>
    <col min="11271" max="11271" width="10" style="4" bestFit="1" customWidth="1"/>
    <col min="11272" max="11520" width="9.140625" style="4"/>
    <col min="11521" max="11521" width="16.5703125" style="4" bestFit="1" customWidth="1"/>
    <col min="11522" max="11522" width="48.28515625" style="4" customWidth="1"/>
    <col min="11523" max="11523" width="3.42578125" style="4" customWidth="1"/>
    <col min="11524" max="11525" width="15.5703125" style="4" customWidth="1"/>
    <col min="11526" max="11526" width="19.28515625" style="4" customWidth="1"/>
    <col min="11527" max="11527" width="10" style="4" bestFit="1" customWidth="1"/>
    <col min="11528" max="11776" width="9.140625" style="4"/>
    <col min="11777" max="11777" width="16.5703125" style="4" bestFit="1" customWidth="1"/>
    <col min="11778" max="11778" width="48.28515625" style="4" customWidth="1"/>
    <col min="11779" max="11779" width="3.42578125" style="4" customWidth="1"/>
    <col min="11780" max="11781" width="15.5703125" style="4" customWidth="1"/>
    <col min="11782" max="11782" width="19.28515625" style="4" customWidth="1"/>
    <col min="11783" max="11783" width="10" style="4" bestFit="1" customWidth="1"/>
    <col min="11784" max="12032" width="9.140625" style="4"/>
    <col min="12033" max="12033" width="16.5703125" style="4" bestFit="1" customWidth="1"/>
    <col min="12034" max="12034" width="48.28515625" style="4" customWidth="1"/>
    <col min="12035" max="12035" width="3.42578125" style="4" customWidth="1"/>
    <col min="12036" max="12037" width="15.5703125" style="4" customWidth="1"/>
    <col min="12038" max="12038" width="19.28515625" style="4" customWidth="1"/>
    <col min="12039" max="12039" width="10" style="4" bestFit="1" customWidth="1"/>
    <col min="12040" max="12288" width="9.140625" style="4"/>
    <col min="12289" max="12289" width="16.5703125" style="4" bestFit="1" customWidth="1"/>
    <col min="12290" max="12290" width="48.28515625" style="4" customWidth="1"/>
    <col min="12291" max="12291" width="3.42578125" style="4" customWidth="1"/>
    <col min="12292" max="12293" width="15.5703125" style="4" customWidth="1"/>
    <col min="12294" max="12294" width="19.28515625" style="4" customWidth="1"/>
    <col min="12295" max="12295" width="10" style="4" bestFit="1" customWidth="1"/>
    <col min="12296" max="12544" width="9.140625" style="4"/>
    <col min="12545" max="12545" width="16.5703125" style="4" bestFit="1" customWidth="1"/>
    <col min="12546" max="12546" width="48.28515625" style="4" customWidth="1"/>
    <col min="12547" max="12547" width="3.42578125" style="4" customWidth="1"/>
    <col min="12548" max="12549" width="15.5703125" style="4" customWidth="1"/>
    <col min="12550" max="12550" width="19.28515625" style="4" customWidth="1"/>
    <col min="12551" max="12551" width="10" style="4" bestFit="1" customWidth="1"/>
    <col min="12552" max="12800" width="9.140625" style="4"/>
    <col min="12801" max="12801" width="16.5703125" style="4" bestFit="1" customWidth="1"/>
    <col min="12802" max="12802" width="48.28515625" style="4" customWidth="1"/>
    <col min="12803" max="12803" width="3.42578125" style="4" customWidth="1"/>
    <col min="12804" max="12805" width="15.5703125" style="4" customWidth="1"/>
    <col min="12806" max="12806" width="19.28515625" style="4" customWidth="1"/>
    <col min="12807" max="12807" width="10" style="4" bestFit="1" customWidth="1"/>
    <col min="12808" max="13056" width="9.140625" style="4"/>
    <col min="13057" max="13057" width="16.5703125" style="4" bestFit="1" customWidth="1"/>
    <col min="13058" max="13058" width="48.28515625" style="4" customWidth="1"/>
    <col min="13059" max="13059" width="3.42578125" style="4" customWidth="1"/>
    <col min="13060" max="13061" width="15.5703125" style="4" customWidth="1"/>
    <col min="13062" max="13062" width="19.28515625" style="4" customWidth="1"/>
    <col min="13063" max="13063" width="10" style="4" bestFit="1" customWidth="1"/>
    <col min="13064" max="13312" width="9.140625" style="4"/>
    <col min="13313" max="13313" width="16.5703125" style="4" bestFit="1" customWidth="1"/>
    <col min="13314" max="13314" width="48.28515625" style="4" customWidth="1"/>
    <col min="13315" max="13315" width="3.42578125" style="4" customWidth="1"/>
    <col min="13316" max="13317" width="15.5703125" style="4" customWidth="1"/>
    <col min="13318" max="13318" width="19.28515625" style="4" customWidth="1"/>
    <col min="13319" max="13319" width="10" style="4" bestFit="1" customWidth="1"/>
    <col min="13320" max="13568" width="9.140625" style="4"/>
    <col min="13569" max="13569" width="16.5703125" style="4" bestFit="1" customWidth="1"/>
    <col min="13570" max="13570" width="48.28515625" style="4" customWidth="1"/>
    <col min="13571" max="13571" width="3.42578125" style="4" customWidth="1"/>
    <col min="13572" max="13573" width="15.5703125" style="4" customWidth="1"/>
    <col min="13574" max="13574" width="19.28515625" style="4" customWidth="1"/>
    <col min="13575" max="13575" width="10" style="4" bestFit="1" customWidth="1"/>
    <col min="13576" max="13824" width="9.140625" style="4"/>
    <col min="13825" max="13825" width="16.5703125" style="4" bestFit="1" customWidth="1"/>
    <col min="13826" max="13826" width="48.28515625" style="4" customWidth="1"/>
    <col min="13827" max="13827" width="3.42578125" style="4" customWidth="1"/>
    <col min="13828" max="13829" width="15.5703125" style="4" customWidth="1"/>
    <col min="13830" max="13830" width="19.28515625" style="4" customWidth="1"/>
    <col min="13831" max="13831" width="10" style="4" bestFit="1" customWidth="1"/>
    <col min="13832" max="14080" width="9.140625" style="4"/>
    <col min="14081" max="14081" width="16.5703125" style="4" bestFit="1" customWidth="1"/>
    <col min="14082" max="14082" width="48.28515625" style="4" customWidth="1"/>
    <col min="14083" max="14083" width="3.42578125" style="4" customWidth="1"/>
    <col min="14084" max="14085" width="15.5703125" style="4" customWidth="1"/>
    <col min="14086" max="14086" width="19.28515625" style="4" customWidth="1"/>
    <col min="14087" max="14087" width="10" style="4" bestFit="1" customWidth="1"/>
    <col min="14088" max="14336" width="9.140625" style="4"/>
    <col min="14337" max="14337" width="16.5703125" style="4" bestFit="1" customWidth="1"/>
    <col min="14338" max="14338" width="48.28515625" style="4" customWidth="1"/>
    <col min="14339" max="14339" width="3.42578125" style="4" customWidth="1"/>
    <col min="14340" max="14341" width="15.5703125" style="4" customWidth="1"/>
    <col min="14342" max="14342" width="19.28515625" style="4" customWidth="1"/>
    <col min="14343" max="14343" width="10" style="4" bestFit="1" customWidth="1"/>
    <col min="14344" max="14592" width="9.140625" style="4"/>
    <col min="14593" max="14593" width="16.5703125" style="4" bestFit="1" customWidth="1"/>
    <col min="14594" max="14594" width="48.28515625" style="4" customWidth="1"/>
    <col min="14595" max="14595" width="3.42578125" style="4" customWidth="1"/>
    <col min="14596" max="14597" width="15.5703125" style="4" customWidth="1"/>
    <col min="14598" max="14598" width="19.28515625" style="4" customWidth="1"/>
    <col min="14599" max="14599" width="10" style="4" bestFit="1" customWidth="1"/>
    <col min="14600" max="14848" width="9.140625" style="4"/>
    <col min="14849" max="14849" width="16.5703125" style="4" bestFit="1" customWidth="1"/>
    <col min="14850" max="14850" width="48.28515625" style="4" customWidth="1"/>
    <col min="14851" max="14851" width="3.42578125" style="4" customWidth="1"/>
    <col min="14852" max="14853" width="15.5703125" style="4" customWidth="1"/>
    <col min="14854" max="14854" width="19.28515625" style="4" customWidth="1"/>
    <col min="14855" max="14855" width="10" style="4" bestFit="1" customWidth="1"/>
    <col min="14856" max="15104" width="9.140625" style="4"/>
    <col min="15105" max="15105" width="16.5703125" style="4" bestFit="1" customWidth="1"/>
    <col min="15106" max="15106" width="48.28515625" style="4" customWidth="1"/>
    <col min="15107" max="15107" width="3.42578125" style="4" customWidth="1"/>
    <col min="15108" max="15109" width="15.5703125" style="4" customWidth="1"/>
    <col min="15110" max="15110" width="19.28515625" style="4" customWidth="1"/>
    <col min="15111" max="15111" width="10" style="4" bestFit="1" customWidth="1"/>
    <col min="15112" max="15360" width="9.140625" style="4"/>
    <col min="15361" max="15361" width="16.5703125" style="4" bestFit="1" customWidth="1"/>
    <col min="15362" max="15362" width="48.28515625" style="4" customWidth="1"/>
    <col min="15363" max="15363" width="3.42578125" style="4" customWidth="1"/>
    <col min="15364" max="15365" width="15.5703125" style="4" customWidth="1"/>
    <col min="15366" max="15366" width="19.28515625" style="4" customWidth="1"/>
    <col min="15367" max="15367" width="10" style="4" bestFit="1" customWidth="1"/>
    <col min="15368" max="15616" width="9.140625" style="4"/>
    <col min="15617" max="15617" width="16.5703125" style="4" bestFit="1" customWidth="1"/>
    <col min="15618" max="15618" width="48.28515625" style="4" customWidth="1"/>
    <col min="15619" max="15619" width="3.42578125" style="4" customWidth="1"/>
    <col min="15620" max="15621" width="15.5703125" style="4" customWidth="1"/>
    <col min="15622" max="15622" width="19.28515625" style="4" customWidth="1"/>
    <col min="15623" max="15623" width="10" style="4" bestFit="1" customWidth="1"/>
    <col min="15624" max="15872" width="9.140625" style="4"/>
    <col min="15873" max="15873" width="16.5703125" style="4" bestFit="1" customWidth="1"/>
    <col min="15874" max="15874" width="48.28515625" style="4" customWidth="1"/>
    <col min="15875" max="15875" width="3.42578125" style="4" customWidth="1"/>
    <col min="15876" max="15877" width="15.5703125" style="4" customWidth="1"/>
    <col min="15878" max="15878" width="19.28515625" style="4" customWidth="1"/>
    <col min="15879" max="15879" width="10" style="4" bestFit="1" customWidth="1"/>
    <col min="15880" max="16128" width="9.140625" style="4"/>
    <col min="16129" max="16129" width="16.5703125" style="4" bestFit="1" customWidth="1"/>
    <col min="16130" max="16130" width="48.28515625" style="4" customWidth="1"/>
    <col min="16131" max="16131" width="3.42578125" style="4" customWidth="1"/>
    <col min="16132" max="16133" width="15.5703125" style="4" customWidth="1"/>
    <col min="16134" max="16134" width="19.28515625" style="4" customWidth="1"/>
    <col min="16135" max="16135" width="10" style="4" bestFit="1" customWidth="1"/>
    <col min="16136" max="16384" width="9.140625" style="4"/>
  </cols>
  <sheetData>
    <row r="1" spans="1:14" x14ac:dyDescent="0.2">
      <c r="A1" s="1"/>
      <c r="B1" s="1"/>
      <c r="C1" s="1"/>
      <c r="D1" s="1"/>
      <c r="E1" s="2"/>
      <c r="F1" s="3"/>
      <c r="G1" s="1"/>
      <c r="H1" s="1"/>
      <c r="I1" s="1"/>
      <c r="J1" s="1"/>
      <c r="K1" s="1"/>
      <c r="L1" s="1"/>
      <c r="M1" s="1"/>
      <c r="N1" s="1"/>
    </row>
    <row r="2" spans="1:14" ht="14.25" customHeight="1" x14ac:dyDescent="0.2">
      <c r="A2" s="1"/>
      <c r="B2" s="132" t="s">
        <v>11</v>
      </c>
      <c r="C2" s="132"/>
      <c r="D2" s="132"/>
      <c r="E2" s="132"/>
      <c r="F2" s="132"/>
      <c r="G2" s="132"/>
      <c r="H2" s="133"/>
      <c r="I2" s="133"/>
      <c r="J2" s="5"/>
      <c r="K2" s="5"/>
      <c r="L2" s="5"/>
      <c r="M2" s="5"/>
      <c r="N2" s="5"/>
    </row>
    <row r="3" spans="1:14" ht="14.25" customHeight="1" x14ac:dyDescent="0.2">
      <c r="A3" s="1"/>
      <c r="B3" s="132"/>
      <c r="C3" s="132"/>
      <c r="D3" s="132"/>
      <c r="E3" s="132"/>
      <c r="F3" s="132"/>
      <c r="G3" s="132"/>
      <c r="H3" s="133"/>
      <c r="I3" s="133"/>
      <c r="J3" s="5"/>
      <c r="K3" s="5"/>
      <c r="L3" s="5"/>
      <c r="M3" s="5"/>
      <c r="N3" s="5"/>
    </row>
    <row r="4" spans="1:14" ht="12.75" customHeight="1" x14ac:dyDescent="0.2">
      <c r="A4" s="1"/>
      <c r="B4" s="1"/>
      <c r="C4" s="1"/>
      <c r="D4" s="1"/>
      <c r="E4" s="2"/>
      <c r="F4" s="3"/>
      <c r="G4" s="1"/>
      <c r="H4" s="133"/>
      <c r="I4" s="133"/>
      <c r="J4" s="1"/>
      <c r="K4" s="1"/>
      <c r="L4" s="1"/>
      <c r="M4" s="1"/>
      <c r="N4" s="1"/>
    </row>
    <row r="5" spans="1:14" s="9" customFormat="1" ht="24" customHeight="1" x14ac:dyDescent="0.35">
      <c r="A5" s="6"/>
      <c r="B5" s="134" t="s">
        <v>0</v>
      </c>
      <c r="C5" s="134"/>
      <c r="D5" s="6"/>
      <c r="E5" s="7"/>
      <c r="F5" s="8"/>
      <c r="G5" s="6"/>
      <c r="H5" s="6"/>
      <c r="I5" s="6"/>
      <c r="J5" s="6"/>
      <c r="K5" s="6"/>
      <c r="L5" s="6"/>
      <c r="M5" s="6"/>
      <c r="N5" s="6"/>
    </row>
    <row r="6" spans="1:14" s="27" customFormat="1" ht="24" customHeight="1" x14ac:dyDescent="0.3">
      <c r="A6" s="16"/>
      <c r="B6" s="106" t="s">
        <v>12</v>
      </c>
      <c r="C6" s="124"/>
      <c r="D6" s="26"/>
      <c r="E6" s="122">
        <f>'Poháre - objednávka'!G8</f>
        <v>0</v>
      </c>
      <c r="F6" s="122"/>
      <c r="G6" s="123"/>
      <c r="H6" s="16"/>
      <c r="I6" s="16"/>
      <c r="J6" s="16"/>
      <c r="K6" s="16"/>
      <c r="L6" s="16"/>
      <c r="M6" s="16"/>
      <c r="N6" s="16"/>
    </row>
    <row r="7" spans="1:14" s="27" customFormat="1" ht="24" customHeight="1" x14ac:dyDescent="0.3">
      <c r="A7" s="16"/>
      <c r="B7" s="106" t="s">
        <v>2</v>
      </c>
      <c r="C7" s="124"/>
      <c r="D7" s="28"/>
      <c r="E7" s="125">
        <f>'Poháre - objednávka'!G9</f>
        <v>0</v>
      </c>
      <c r="F7" s="125"/>
      <c r="G7" s="126"/>
      <c r="H7" s="16"/>
      <c r="I7" s="16"/>
      <c r="J7" s="16"/>
      <c r="K7" s="16"/>
      <c r="L7" s="16"/>
      <c r="M7" s="16"/>
      <c r="N7" s="16"/>
    </row>
    <row r="8" spans="1:14" s="27" customFormat="1" ht="24" customHeight="1" x14ac:dyDescent="0.3">
      <c r="A8" s="16"/>
      <c r="B8" s="120" t="s">
        <v>4</v>
      </c>
      <c r="C8" s="127"/>
      <c r="D8" s="67"/>
      <c r="E8" s="128">
        <f>'Poháre - objednávka'!G10</f>
        <v>0</v>
      </c>
      <c r="F8" s="128"/>
      <c r="G8" s="129"/>
      <c r="H8" s="16"/>
      <c r="I8" s="16"/>
      <c r="J8" s="16"/>
      <c r="K8" s="16"/>
      <c r="L8" s="16"/>
      <c r="M8" s="16"/>
      <c r="N8" s="16"/>
    </row>
    <row r="9" spans="1:14" s="27" customFormat="1" ht="24" customHeight="1" x14ac:dyDescent="0.3">
      <c r="A9" s="16"/>
      <c r="B9" s="120" t="s">
        <v>13</v>
      </c>
      <c r="C9" s="121"/>
      <c r="D9" s="82"/>
      <c r="E9" s="130">
        <f>'Poháre - objednávka'!G11</f>
        <v>0</v>
      </c>
      <c r="F9" s="130"/>
      <c r="G9" s="131"/>
      <c r="H9" s="16"/>
      <c r="I9" s="16"/>
      <c r="J9" s="16"/>
      <c r="K9" s="16"/>
      <c r="L9" s="16"/>
      <c r="M9" s="16"/>
      <c r="N9" s="16"/>
    </row>
    <row r="10" spans="1:14" s="27" customFormat="1" ht="24" customHeight="1" x14ac:dyDescent="0.3">
      <c r="A10" s="16"/>
      <c r="B10" s="106" t="s">
        <v>150</v>
      </c>
      <c r="C10" s="124"/>
      <c r="D10" s="28"/>
      <c r="E10" s="122">
        <f>'Poháre - objednávka'!G12</f>
        <v>0</v>
      </c>
      <c r="F10" s="122"/>
      <c r="G10" s="123"/>
      <c r="H10" s="16"/>
      <c r="I10" s="16"/>
      <c r="J10" s="16"/>
      <c r="K10" s="16"/>
      <c r="L10" s="16"/>
      <c r="M10" s="16"/>
      <c r="N10" s="16"/>
    </row>
    <row r="11" spans="1:14" s="27" customFormat="1" ht="24" customHeight="1" x14ac:dyDescent="0.3">
      <c r="A11" s="16"/>
      <c r="B11" s="120" t="s">
        <v>14</v>
      </c>
      <c r="C11" s="121"/>
      <c r="D11" s="29"/>
      <c r="E11" s="122">
        <f>'Poháre - objednávka'!G13</f>
        <v>0</v>
      </c>
      <c r="F11" s="122"/>
      <c r="G11" s="123"/>
      <c r="H11" s="16"/>
      <c r="I11" s="16"/>
      <c r="J11" s="16"/>
      <c r="K11" s="16"/>
      <c r="L11" s="16"/>
      <c r="M11" s="16"/>
      <c r="N11" s="16"/>
    </row>
    <row r="12" spans="1:14" s="27" customFormat="1" ht="24" customHeight="1" x14ac:dyDescent="0.3">
      <c r="A12" s="16"/>
      <c r="B12" s="120" t="s">
        <v>151</v>
      </c>
      <c r="C12" s="121"/>
      <c r="D12" s="29"/>
      <c r="E12" s="122">
        <f>'Poháre - objednávka'!G14</f>
        <v>0</v>
      </c>
      <c r="F12" s="122"/>
      <c r="G12" s="123"/>
      <c r="H12" s="16"/>
      <c r="I12" s="16"/>
      <c r="J12" s="16"/>
      <c r="K12" s="16"/>
      <c r="L12" s="16"/>
      <c r="M12" s="16"/>
      <c r="N12" s="16"/>
    </row>
    <row r="13" spans="1:14" s="11" customFormat="1" ht="24" customHeight="1" x14ac:dyDescent="0.35">
      <c r="A13" s="10"/>
      <c r="B13" s="10"/>
      <c r="C13" s="10"/>
      <c r="D13" s="10"/>
      <c r="E13" s="12"/>
      <c r="F13" s="13"/>
      <c r="G13" s="10"/>
      <c r="H13" s="10"/>
      <c r="I13" s="10"/>
      <c r="J13" s="10"/>
      <c r="K13" s="10"/>
      <c r="L13" s="10"/>
      <c r="M13" s="10"/>
      <c r="N13" s="10"/>
    </row>
    <row r="14" spans="1:14" s="11" customFormat="1" ht="24" customHeight="1" x14ac:dyDescent="0.35">
      <c r="A14" s="10"/>
      <c r="B14" s="30" t="s">
        <v>152</v>
      </c>
      <c r="C14" s="10"/>
      <c r="D14" s="10"/>
      <c r="E14" s="12"/>
      <c r="F14" s="13"/>
      <c r="G14" s="10"/>
      <c r="H14" s="10"/>
      <c r="I14" s="10"/>
      <c r="J14" s="10"/>
      <c r="K14" s="10"/>
      <c r="L14" s="10"/>
      <c r="M14" s="10"/>
      <c r="N14" s="10"/>
    </row>
    <row r="15" spans="1:14" s="11" customFormat="1" ht="24" customHeight="1" x14ac:dyDescent="0.35">
      <c r="A15" s="10"/>
      <c r="B15" s="83"/>
      <c r="C15" s="86" t="str">
        <f>IF(C16="","vyber typ pohára ↓","")</f>
        <v>vyber typ pohára ↓</v>
      </c>
      <c r="D15" s="110" t="s">
        <v>10</v>
      </c>
      <c r="E15" s="111"/>
      <c r="F15" s="65" t="s">
        <v>15</v>
      </c>
      <c r="G15" s="65" t="s">
        <v>16</v>
      </c>
      <c r="H15" s="10"/>
      <c r="I15" s="10"/>
      <c r="J15" s="10"/>
      <c r="K15" s="10"/>
      <c r="L15" s="10"/>
      <c r="M15" s="10"/>
      <c r="N15" s="10"/>
    </row>
    <row r="16" spans="1:14" s="11" customFormat="1" ht="24" customHeight="1" x14ac:dyDescent="0.35">
      <c r="A16" s="10"/>
      <c r="B16" s="83" t="s">
        <v>112</v>
      </c>
      <c r="C16" s="84"/>
      <c r="D16" s="110">
        <f>SUM('Poháre - objednávka'!$C$24:$R$24)</f>
        <v>0</v>
      </c>
      <c r="E16" s="111"/>
      <c r="F16" s="69">
        <f>IF(C16="",0,IF(OR(C16=Cenníky!$B$31,C16=Cenníky!$B$32,C16=Cenníky!$C$33,C16=Cenníky!$C$34),1.95,2.35))</f>
        <v>0</v>
      </c>
      <c r="G16" s="31">
        <f>D16*F16</f>
        <v>0</v>
      </c>
      <c r="H16" s="85" t="str">
        <f>IF(COUNTIF('Poháre - objednávka'!$C$24:$R$24,"&gt;0")&gt;1,"pozor v obj. je viac typov pohárov!","")</f>
        <v/>
      </c>
      <c r="I16" s="10"/>
      <c r="J16" s="10"/>
      <c r="K16" s="10"/>
      <c r="L16" s="10"/>
      <c r="M16" s="10"/>
      <c r="N16" s="10"/>
    </row>
    <row r="17" spans="1:14" s="11" customFormat="1" ht="24" customHeight="1" x14ac:dyDescent="0.35">
      <c r="A17" s="10"/>
      <c r="B17" s="104" t="s">
        <v>153</v>
      </c>
      <c r="C17" s="105"/>
      <c r="D17" s="110">
        <f>IF(LEN('Poháre - objednávka'!S38)&gt;0,D16,0)</f>
        <v>0</v>
      </c>
      <c r="E17" s="111"/>
      <c r="F17" s="69">
        <f>IF(D17=0,0,Cenníky!$C$43)</f>
        <v>0</v>
      </c>
      <c r="G17" s="31">
        <f t="shared" ref="G17:G22" si="0">D17*F17</f>
        <v>0</v>
      </c>
      <c r="H17" s="10"/>
      <c r="I17" s="10"/>
      <c r="J17" s="10"/>
      <c r="K17" s="10"/>
      <c r="L17" s="10"/>
      <c r="M17" s="10"/>
      <c r="N17" s="10"/>
    </row>
    <row r="18" spans="1:14" s="11" customFormat="1" ht="24" customHeight="1" x14ac:dyDescent="0.35">
      <c r="A18" s="10"/>
      <c r="B18" s="104" t="s">
        <v>155</v>
      </c>
      <c r="C18" s="105"/>
      <c r="D18" s="110">
        <f>IF(LEN('Poháre - objednávka'!$I$34)&gt;0,D16,0)</f>
        <v>0</v>
      </c>
      <c r="E18" s="111"/>
      <c r="F18" s="69">
        <f>IF(D18=0,0,Cenníky!$C$48)</f>
        <v>0</v>
      </c>
      <c r="G18" s="31">
        <f t="shared" si="0"/>
        <v>0</v>
      </c>
      <c r="H18" s="10"/>
      <c r="I18" s="10"/>
      <c r="J18" s="10"/>
      <c r="K18" s="10"/>
      <c r="L18" s="10"/>
      <c r="M18" s="10"/>
      <c r="N18" s="10"/>
    </row>
    <row r="19" spans="1:14" s="11" customFormat="1" ht="24" customHeight="1" x14ac:dyDescent="0.35">
      <c r="A19" s="10"/>
      <c r="B19" s="104" t="s">
        <v>154</v>
      </c>
      <c r="C19" s="105"/>
      <c r="D19" s="110">
        <f>IF('Poháre - objednávka'!$I$35="áno",D16,0)</f>
        <v>0</v>
      </c>
      <c r="E19" s="111"/>
      <c r="F19" s="69">
        <f>IF(D19=0,0,Cenníky!$C$47)</f>
        <v>0</v>
      </c>
      <c r="G19" s="31">
        <f t="shared" si="0"/>
        <v>0</v>
      </c>
      <c r="H19" s="10"/>
      <c r="I19" s="10"/>
      <c r="J19" s="10"/>
      <c r="K19" s="10"/>
      <c r="L19" s="10"/>
      <c r="M19" s="10"/>
      <c r="N19" s="10"/>
    </row>
    <row r="20" spans="1:14" s="11" customFormat="1" ht="6.75" customHeight="1" x14ac:dyDescent="0.35">
      <c r="A20" s="10"/>
      <c r="B20" s="112"/>
      <c r="C20" s="113"/>
      <c r="D20" s="113"/>
      <c r="E20" s="113"/>
      <c r="F20" s="113"/>
      <c r="G20" s="114"/>
      <c r="H20" s="10"/>
      <c r="I20" s="10"/>
      <c r="J20" s="10"/>
      <c r="K20" s="10"/>
      <c r="L20" s="10"/>
      <c r="M20" s="10"/>
      <c r="N20" s="10"/>
    </row>
    <row r="21" spans="1:14" s="11" customFormat="1" ht="24" customHeight="1" x14ac:dyDescent="0.35">
      <c r="A21" s="10"/>
      <c r="B21" s="104" t="s">
        <v>157</v>
      </c>
      <c r="C21" s="105"/>
      <c r="D21" s="110">
        <f>'Poháre - objednávka'!$F$67</f>
        <v>0</v>
      </c>
      <c r="E21" s="111"/>
      <c r="F21" s="69">
        <f>IF(D21=0,0,Cenníky!$C$40+Cenníky!$C$44)</f>
        <v>0</v>
      </c>
      <c r="G21" s="31">
        <f t="shared" si="0"/>
        <v>0</v>
      </c>
      <c r="H21" s="10"/>
      <c r="I21" s="10"/>
      <c r="J21" s="10"/>
      <c r="K21" s="10"/>
      <c r="L21" s="10"/>
      <c r="M21" s="10"/>
      <c r="N21" s="10"/>
    </row>
    <row r="22" spans="1:14" s="11" customFormat="1" ht="24" customHeight="1" x14ac:dyDescent="0.35">
      <c r="A22" s="10"/>
      <c r="B22" s="87" t="s">
        <v>158</v>
      </c>
      <c r="C22" s="88"/>
      <c r="D22" s="118">
        <f>'Poháre - objednávka'!$F$68</f>
        <v>0</v>
      </c>
      <c r="E22" s="119"/>
      <c r="F22" s="69">
        <f>IF(D22=0,0,Cenníky!$C$40)</f>
        <v>0</v>
      </c>
      <c r="G22" s="32">
        <f t="shared" si="0"/>
        <v>0</v>
      </c>
      <c r="H22" s="10"/>
      <c r="I22" s="10"/>
      <c r="J22" s="10"/>
      <c r="K22" s="10"/>
      <c r="L22" s="10"/>
      <c r="M22" s="10"/>
      <c r="N22" s="10"/>
    </row>
    <row r="23" spans="1:14" s="11" customFormat="1" ht="8.25" customHeight="1" thickBot="1" x14ac:dyDescent="0.4">
      <c r="A23" s="10"/>
      <c r="B23" s="112"/>
      <c r="C23" s="113"/>
      <c r="D23" s="113"/>
      <c r="E23" s="113"/>
      <c r="F23" s="113"/>
      <c r="G23" s="114"/>
      <c r="H23" s="10"/>
      <c r="I23" s="10"/>
      <c r="J23" s="10"/>
      <c r="K23" s="10"/>
      <c r="L23" s="10"/>
      <c r="M23" s="10"/>
      <c r="N23" s="10"/>
    </row>
    <row r="24" spans="1:14" s="11" customFormat="1" ht="24" customHeight="1" thickBot="1" x14ac:dyDescent="0.4">
      <c r="A24" s="10"/>
      <c r="B24" s="115" t="s">
        <v>17</v>
      </c>
      <c r="C24" s="116"/>
      <c r="D24" s="117"/>
      <c r="E24" s="117"/>
      <c r="F24" s="66"/>
      <c r="G24" s="20">
        <f>SUM(G16:G22)</f>
        <v>0</v>
      </c>
      <c r="H24" s="10"/>
      <c r="I24" s="10"/>
      <c r="J24" s="10"/>
      <c r="K24" s="10"/>
      <c r="L24" s="10"/>
      <c r="M24" s="10"/>
      <c r="N24" s="10"/>
    </row>
    <row r="25" spans="1:14" s="11" customFormat="1" ht="24" customHeight="1" x14ac:dyDescent="0.35">
      <c r="A25" s="10"/>
      <c r="B25" s="99"/>
      <c r="C25" s="99"/>
      <c r="D25" s="99"/>
      <c r="E25" s="99"/>
      <c r="F25" s="17"/>
      <c r="G25" s="15"/>
      <c r="H25" s="10"/>
      <c r="I25" s="10"/>
      <c r="J25" s="10"/>
      <c r="K25" s="10"/>
      <c r="L25" s="10"/>
      <c r="M25" s="10"/>
      <c r="N25" s="10"/>
    </row>
    <row r="26" spans="1:14" s="11" customFormat="1" ht="24" customHeight="1" x14ac:dyDescent="0.35">
      <c r="A26" s="10"/>
      <c r="B26" s="106" t="s">
        <v>19</v>
      </c>
      <c r="C26" s="107"/>
      <c r="D26" s="108">
        <v>1</v>
      </c>
      <c r="E26" s="109"/>
      <c r="F26" s="33">
        <v>5.9</v>
      </c>
      <c r="G26" s="18">
        <f>D26*F26</f>
        <v>5.9</v>
      </c>
      <c r="H26" s="14" t="str">
        <f>IF(F26=0,"ZDARMA","")</f>
        <v/>
      </c>
      <c r="I26" s="10"/>
      <c r="J26" s="10"/>
      <c r="K26" s="10"/>
      <c r="L26" s="10"/>
      <c r="M26" s="10"/>
      <c r="N26" s="10"/>
    </row>
    <row r="27" spans="1:14" s="19" customFormat="1" ht="24" customHeight="1" thickBot="1" x14ac:dyDescent="0.4">
      <c r="A27" s="10"/>
      <c r="B27" s="99"/>
      <c r="C27" s="99"/>
      <c r="D27" s="100"/>
      <c r="E27" s="100"/>
      <c r="F27" s="100"/>
      <c r="G27" s="34"/>
      <c r="H27" s="10"/>
      <c r="I27" s="10"/>
      <c r="J27" s="10"/>
      <c r="K27" s="10"/>
      <c r="L27" s="10"/>
      <c r="M27" s="10"/>
      <c r="N27" s="10"/>
    </row>
    <row r="28" spans="1:14" s="19" customFormat="1" ht="24" customHeight="1" thickBot="1" x14ac:dyDescent="0.4">
      <c r="A28" s="10"/>
      <c r="B28" s="101" t="s">
        <v>20</v>
      </c>
      <c r="C28" s="102"/>
      <c r="D28" s="102"/>
      <c r="E28" s="102"/>
      <c r="F28" s="103"/>
      <c r="G28" s="20">
        <f>G26+G24</f>
        <v>5.9</v>
      </c>
      <c r="H28" s="10"/>
      <c r="I28" s="10"/>
      <c r="J28" s="10"/>
      <c r="K28" s="10"/>
      <c r="L28" s="10"/>
      <c r="M28" s="10"/>
      <c r="N28" s="10"/>
    </row>
    <row r="29" spans="1:14" s="19" customFormat="1" ht="24" customHeight="1" x14ac:dyDescent="0.35">
      <c r="A29" s="10"/>
      <c r="B29" s="21"/>
      <c r="C29" s="21"/>
      <c r="D29" s="17"/>
      <c r="E29" s="17"/>
      <c r="F29" s="17"/>
      <c r="G29" s="22"/>
      <c r="H29" s="10"/>
      <c r="I29" s="10"/>
      <c r="J29" s="10"/>
      <c r="K29" s="10"/>
      <c r="L29" s="10"/>
      <c r="M29" s="10"/>
      <c r="N29" s="10"/>
    </row>
    <row r="30" spans="1:14" s="19" customFormat="1" ht="24" customHeight="1" x14ac:dyDescent="0.35">
      <c r="A30" s="10"/>
      <c r="B30" s="21"/>
      <c r="C30" s="21"/>
      <c r="D30" s="17"/>
      <c r="E30" s="17"/>
      <c r="F30" s="17"/>
      <c r="G30" s="22"/>
      <c r="H30" s="10"/>
      <c r="I30" s="10"/>
      <c r="J30" s="10"/>
      <c r="K30" s="10"/>
      <c r="L30" s="10"/>
      <c r="M30" s="10"/>
      <c r="N30" s="10"/>
    </row>
    <row r="31" spans="1:14" s="23" customFormat="1" ht="24" customHeight="1" x14ac:dyDescent="0.35">
      <c r="A31" s="6"/>
      <c r="B31" s="6"/>
      <c r="C31" s="6"/>
      <c r="D31" s="6"/>
      <c r="E31" s="7"/>
      <c r="F31" s="8"/>
      <c r="G31" s="6"/>
      <c r="H31" s="6"/>
      <c r="I31" s="6"/>
      <c r="J31" s="6"/>
      <c r="K31" s="6"/>
      <c r="L31" s="6"/>
      <c r="M31" s="6"/>
      <c r="N31" s="6"/>
    </row>
    <row r="32" spans="1:14" s="9" customFormat="1" ht="24" customHeight="1" x14ac:dyDescent="0.35">
      <c r="A32" s="6"/>
      <c r="B32" s="97" t="s">
        <v>23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1:14" s="9" customFormat="1" ht="24" customHeight="1" x14ac:dyDescent="0.35">
      <c r="A33" s="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4" s="9" customFormat="1" ht="24" customHeight="1" x14ac:dyDescent="0.35">
      <c r="A34" s="6"/>
      <c r="B34" s="6"/>
      <c r="C34" s="6"/>
      <c r="D34" s="6"/>
      <c r="E34" s="7"/>
      <c r="F34" s="8"/>
      <c r="G34" s="6"/>
      <c r="H34" s="6"/>
      <c r="I34" s="6"/>
      <c r="J34" s="6"/>
      <c r="K34" s="6"/>
      <c r="L34" s="6"/>
      <c r="M34" s="6"/>
      <c r="N34" s="6"/>
    </row>
    <row r="35" spans="1:14" s="9" customFormat="1" ht="24" customHeight="1" x14ac:dyDescent="0.35">
      <c r="A35" s="6"/>
      <c r="B35" s="98" t="s">
        <v>21</v>
      </c>
      <c r="C35" s="98"/>
      <c r="D35" s="6"/>
      <c r="E35" s="7"/>
      <c r="F35" s="8"/>
      <c r="G35" s="6"/>
      <c r="H35" s="6"/>
      <c r="I35" s="6"/>
      <c r="J35" s="6"/>
      <c r="K35" s="6"/>
      <c r="L35" s="6"/>
      <c r="M35" s="6"/>
      <c r="N35" s="6"/>
    </row>
    <row r="36" spans="1:14" s="9" customFormat="1" ht="24" customHeight="1" x14ac:dyDescent="0.35">
      <c r="A36" s="6"/>
      <c r="B36" s="6"/>
      <c r="C36" s="6"/>
      <c r="D36" s="6"/>
      <c r="E36" s="7"/>
      <c r="F36" s="8"/>
      <c r="G36" s="6"/>
      <c r="H36" s="6"/>
      <c r="I36" s="6"/>
      <c r="J36" s="6"/>
      <c r="K36" s="6"/>
      <c r="L36" s="6"/>
      <c r="M36" s="6"/>
      <c r="N36" s="6"/>
    </row>
    <row r="37" spans="1:14" s="9" customFormat="1" ht="24" customHeight="1" x14ac:dyDescent="0.35">
      <c r="A37" s="6"/>
      <c r="B37" s="98" t="s">
        <v>22</v>
      </c>
      <c r="C37" s="98"/>
      <c r="D37" s="6"/>
      <c r="E37" s="7"/>
      <c r="F37" s="8"/>
      <c r="G37" s="6"/>
      <c r="H37" s="6"/>
      <c r="I37" s="6"/>
      <c r="J37" s="6"/>
      <c r="K37" s="6"/>
      <c r="L37" s="6"/>
      <c r="M37" s="6"/>
      <c r="N37" s="6"/>
    </row>
    <row r="38" spans="1:14" ht="15" customHeight="1" x14ac:dyDescent="0.2">
      <c r="A38" s="1"/>
      <c r="B38" s="1"/>
      <c r="C38" s="1"/>
      <c r="D38" s="1"/>
      <c r="E38" s="2"/>
      <c r="F38" s="3"/>
      <c r="G38" s="1"/>
      <c r="H38" s="1"/>
      <c r="I38" s="1"/>
      <c r="J38" s="1"/>
      <c r="K38" s="1"/>
      <c r="L38" s="1"/>
      <c r="M38" s="1"/>
      <c r="N38" s="1"/>
    </row>
    <row r="39" spans="1:14" ht="15" customHeight="1" x14ac:dyDescent="0.2">
      <c r="A39" s="1"/>
    </row>
  </sheetData>
  <mergeCells count="41">
    <mergeCell ref="B10:C10"/>
    <mergeCell ref="E10:G10"/>
    <mergeCell ref="B2:G3"/>
    <mergeCell ref="H2:I4"/>
    <mergeCell ref="B5:C5"/>
    <mergeCell ref="B6:C6"/>
    <mergeCell ref="E6:G6"/>
    <mergeCell ref="B7:C7"/>
    <mergeCell ref="E7:G7"/>
    <mergeCell ref="B8:C8"/>
    <mergeCell ref="E8:G8"/>
    <mergeCell ref="B9:C9"/>
    <mergeCell ref="E9:G9"/>
    <mergeCell ref="D18:E18"/>
    <mergeCell ref="B11:C11"/>
    <mergeCell ref="E11:G11"/>
    <mergeCell ref="B12:C12"/>
    <mergeCell ref="E12:G12"/>
    <mergeCell ref="D16:E16"/>
    <mergeCell ref="B21:C21"/>
    <mergeCell ref="B25:E25"/>
    <mergeCell ref="B26:C26"/>
    <mergeCell ref="D26:E26"/>
    <mergeCell ref="D15:E15"/>
    <mergeCell ref="B20:G20"/>
    <mergeCell ref="B23:G23"/>
    <mergeCell ref="B24:C24"/>
    <mergeCell ref="D24:E24"/>
    <mergeCell ref="B18:C18"/>
    <mergeCell ref="D21:E21"/>
    <mergeCell ref="B19:C19"/>
    <mergeCell ref="D22:E22"/>
    <mergeCell ref="D19:E19"/>
    <mergeCell ref="B17:C17"/>
    <mergeCell ref="D17:E17"/>
    <mergeCell ref="B32:N33"/>
    <mergeCell ref="B35:C35"/>
    <mergeCell ref="B37:C37"/>
    <mergeCell ref="B27:C27"/>
    <mergeCell ref="D27:F27"/>
    <mergeCell ref="B28:F28"/>
  </mergeCells>
  <pageMargins left="0.7" right="0.7" top="0.75" bottom="0.75" header="0.3" footer="0.3"/>
  <pageSetup paperSize="9" scale="4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Cenníky!$B$31:$B$38</xm:f>
          </x14:formula1>
          <xm:sqref>C16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8"/>
  <sheetViews>
    <sheetView topLeftCell="A19" workbookViewId="0">
      <selection activeCell="F67" sqref="F67:G67"/>
    </sheetView>
  </sheetViews>
  <sheetFormatPr defaultRowHeight="15" x14ac:dyDescent="0.25"/>
  <cols>
    <col min="1" max="1" width="3.140625" style="37" customWidth="1"/>
    <col min="2" max="2" width="25.85546875" style="37" customWidth="1"/>
    <col min="3" max="3" width="11.140625" style="37" customWidth="1"/>
    <col min="4" max="4" width="9.140625" style="37"/>
    <col min="5" max="5" width="4.140625" style="37" customWidth="1"/>
    <col min="6" max="6" width="23.85546875" style="37" customWidth="1"/>
    <col min="7" max="7" width="9.7109375" style="37" customWidth="1"/>
    <col min="8" max="8" width="4.28515625" style="37" customWidth="1"/>
    <col min="9" max="9" width="14.42578125" style="37" customWidth="1"/>
    <col min="10" max="10" width="6.42578125" style="37" customWidth="1"/>
    <col min="11" max="11" width="4.28515625" style="37" customWidth="1"/>
    <col min="12" max="12" width="21.5703125" style="37" customWidth="1"/>
    <col min="13" max="13" width="9.140625" style="37"/>
    <col min="14" max="14" width="11.5703125" style="37" customWidth="1"/>
    <col min="15" max="15" width="10" style="37" customWidth="1"/>
    <col min="16" max="16" width="4.140625" style="37" customWidth="1"/>
    <col min="17" max="17" width="24" style="37" customWidth="1"/>
    <col min="18" max="18" width="9.140625" style="37"/>
    <col min="19" max="19" width="11.42578125" style="37" customWidth="1"/>
    <col min="20" max="20" width="9.85546875" style="37" customWidth="1"/>
    <col min="21" max="16384" width="9.140625" style="37"/>
  </cols>
  <sheetData>
    <row r="1" spans="2:21" ht="18.75" x14ac:dyDescent="0.3">
      <c r="B1" s="35" t="s">
        <v>24</v>
      </c>
      <c r="C1" s="36"/>
      <c r="F1" s="38" t="s">
        <v>25</v>
      </c>
      <c r="G1" s="39"/>
      <c r="I1" s="135" t="s">
        <v>26</v>
      </c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2:21" ht="30" x14ac:dyDescent="0.25">
      <c r="B2" s="40" t="s">
        <v>27</v>
      </c>
      <c r="C2" s="41" t="s">
        <v>28</v>
      </c>
      <c r="F2" s="40" t="s">
        <v>29</v>
      </c>
      <c r="G2" s="41" t="s">
        <v>28</v>
      </c>
      <c r="I2" s="58" t="s">
        <v>102</v>
      </c>
      <c r="J2" s="59" t="s">
        <v>9</v>
      </c>
      <c r="L2" s="42" t="s">
        <v>30</v>
      </c>
      <c r="M2" s="40" t="s">
        <v>27</v>
      </c>
      <c r="N2" s="40" t="s">
        <v>28</v>
      </c>
      <c r="O2" s="40" t="s">
        <v>31</v>
      </c>
      <c r="Q2" s="42" t="s">
        <v>32</v>
      </c>
      <c r="R2" s="40" t="s">
        <v>27</v>
      </c>
      <c r="S2" s="40" t="s">
        <v>28</v>
      </c>
      <c r="T2" s="40" t="s">
        <v>31</v>
      </c>
    </row>
    <row r="3" spans="2:21" x14ac:dyDescent="0.25">
      <c r="B3" s="43">
        <v>3000</v>
      </c>
      <c r="C3" s="44">
        <v>7.8E-2</v>
      </c>
      <c r="F3" s="45" t="s">
        <v>33</v>
      </c>
      <c r="G3" s="44">
        <v>0.49</v>
      </c>
      <c r="I3" s="60" t="s">
        <v>103</v>
      </c>
      <c r="J3" s="61">
        <v>30</v>
      </c>
      <c r="L3" s="45" t="s">
        <v>34</v>
      </c>
      <c r="M3" s="45">
        <v>25</v>
      </c>
      <c r="N3" s="45">
        <v>0.89</v>
      </c>
      <c r="O3" s="45">
        <v>22.25</v>
      </c>
      <c r="Q3" s="45" t="s">
        <v>34</v>
      </c>
      <c r="R3" s="45">
        <v>25</v>
      </c>
      <c r="S3" s="45">
        <v>0.89</v>
      </c>
      <c r="T3" s="45">
        <v>22.25</v>
      </c>
    </row>
    <row r="4" spans="2:21" x14ac:dyDescent="0.25">
      <c r="B4" s="43">
        <v>2500</v>
      </c>
      <c r="C4" s="44">
        <v>9.7000000000000003E-2</v>
      </c>
      <c r="F4" s="45" t="s">
        <v>35</v>
      </c>
      <c r="G4" s="44">
        <v>0.89</v>
      </c>
      <c r="I4" s="60" t="s">
        <v>104</v>
      </c>
      <c r="J4" s="61">
        <v>1</v>
      </c>
      <c r="L4" s="45" t="s">
        <v>36</v>
      </c>
      <c r="M4" s="45">
        <v>2</v>
      </c>
      <c r="N4" s="45">
        <v>5</v>
      </c>
      <c r="O4" s="45">
        <v>10</v>
      </c>
      <c r="Q4" s="45" t="s">
        <v>37</v>
      </c>
      <c r="R4" s="45">
        <v>15</v>
      </c>
      <c r="S4" s="45">
        <v>0.6</v>
      </c>
      <c r="T4" s="45">
        <v>9</v>
      </c>
      <c r="U4" s="37">
        <f>R4*S4</f>
        <v>9</v>
      </c>
    </row>
    <row r="5" spans="2:21" x14ac:dyDescent="0.25">
      <c r="B5" s="43">
        <v>2000</v>
      </c>
      <c r="C5" s="44">
        <v>0.1</v>
      </c>
      <c r="F5" s="45" t="s">
        <v>38</v>
      </c>
      <c r="G5" s="44">
        <v>1.29</v>
      </c>
      <c r="I5" s="60" t="s">
        <v>105</v>
      </c>
      <c r="J5" s="61">
        <v>1</v>
      </c>
      <c r="L5" s="45" t="s">
        <v>39</v>
      </c>
      <c r="M5" s="45">
        <v>1</v>
      </c>
      <c r="N5" s="45">
        <v>6</v>
      </c>
      <c r="O5" s="45">
        <v>6</v>
      </c>
      <c r="Q5" s="45" t="s">
        <v>40</v>
      </c>
      <c r="R5" s="45">
        <v>2</v>
      </c>
      <c r="S5" s="45">
        <v>8</v>
      </c>
      <c r="T5" s="45">
        <v>16</v>
      </c>
    </row>
    <row r="6" spans="2:21" x14ac:dyDescent="0.25">
      <c r="B6" s="45" t="s">
        <v>41</v>
      </c>
      <c r="C6" s="44">
        <v>9.2999999999999999E-2</v>
      </c>
      <c r="F6" s="45"/>
      <c r="G6" s="44"/>
      <c r="I6" s="60" t="s">
        <v>106</v>
      </c>
      <c r="J6" s="61">
        <v>1</v>
      </c>
      <c r="L6" s="45" t="s">
        <v>42</v>
      </c>
      <c r="M6" s="45">
        <v>1</v>
      </c>
      <c r="N6" s="45">
        <v>4</v>
      </c>
      <c r="O6" s="45">
        <v>4</v>
      </c>
      <c r="Q6" s="45" t="s">
        <v>43</v>
      </c>
      <c r="R6" s="45">
        <v>1</v>
      </c>
      <c r="S6" s="45">
        <v>9</v>
      </c>
      <c r="T6" s="45">
        <v>9</v>
      </c>
    </row>
    <row r="7" spans="2:21" x14ac:dyDescent="0.25">
      <c r="B7" s="43">
        <v>1500</v>
      </c>
      <c r="C7" s="44">
        <v>0.13</v>
      </c>
      <c r="F7" s="45" t="s">
        <v>44</v>
      </c>
      <c r="G7" s="44">
        <v>5</v>
      </c>
      <c r="I7" s="60" t="s">
        <v>107</v>
      </c>
      <c r="J7" s="61">
        <v>1</v>
      </c>
      <c r="L7" s="45" t="s">
        <v>45</v>
      </c>
      <c r="M7" s="45">
        <v>1</v>
      </c>
      <c r="N7" s="45">
        <v>9</v>
      </c>
      <c r="O7" s="45">
        <v>9</v>
      </c>
      <c r="Q7" s="45" t="s">
        <v>46</v>
      </c>
      <c r="R7" s="45">
        <v>1</v>
      </c>
      <c r="S7" s="45">
        <v>5</v>
      </c>
      <c r="T7" s="45">
        <v>5</v>
      </c>
    </row>
    <row r="8" spans="2:21" x14ac:dyDescent="0.25">
      <c r="B8" s="43">
        <v>1000</v>
      </c>
      <c r="C8" s="44">
        <v>0.18</v>
      </c>
      <c r="F8" s="45" t="s">
        <v>47</v>
      </c>
      <c r="G8" s="44">
        <v>8</v>
      </c>
      <c r="I8" s="60" t="s">
        <v>108</v>
      </c>
      <c r="J8" s="61">
        <v>1</v>
      </c>
      <c r="L8" s="45" t="s">
        <v>48</v>
      </c>
      <c r="M8" s="45">
        <v>1</v>
      </c>
      <c r="N8" s="45">
        <v>1</v>
      </c>
      <c r="O8" s="45">
        <v>1</v>
      </c>
      <c r="Q8" s="45" t="s">
        <v>45</v>
      </c>
      <c r="R8" s="45">
        <v>1</v>
      </c>
      <c r="S8" s="45">
        <v>9</v>
      </c>
      <c r="T8" s="45">
        <v>9</v>
      </c>
    </row>
    <row r="9" spans="2:21" x14ac:dyDescent="0.25">
      <c r="B9" s="45">
        <v>500</v>
      </c>
      <c r="C9" s="44">
        <v>0.21</v>
      </c>
      <c r="F9" s="45" t="s">
        <v>49</v>
      </c>
      <c r="G9" s="44">
        <v>12</v>
      </c>
      <c r="I9" s="57" t="s">
        <v>109</v>
      </c>
      <c r="J9" s="55">
        <v>9.9</v>
      </c>
      <c r="L9" s="55" t="s">
        <v>96</v>
      </c>
      <c r="M9" s="56">
        <v>0.18</v>
      </c>
      <c r="N9" s="55"/>
      <c r="O9" s="55">
        <v>43</v>
      </c>
      <c r="Q9" s="45" t="s">
        <v>48</v>
      </c>
      <c r="R9" s="45">
        <v>1</v>
      </c>
      <c r="S9" s="45">
        <v>1</v>
      </c>
      <c r="T9" s="45">
        <v>1</v>
      </c>
    </row>
    <row r="10" spans="2:21" x14ac:dyDescent="0.25">
      <c r="B10" s="45">
        <v>300</v>
      </c>
      <c r="C10" s="44">
        <v>0.28999999999999998</v>
      </c>
      <c r="F10" s="45"/>
      <c r="G10" s="44"/>
      <c r="I10" s="64" t="s">
        <v>114</v>
      </c>
      <c r="Q10" s="55" t="s">
        <v>97</v>
      </c>
      <c r="R10" s="56">
        <v>0.24</v>
      </c>
      <c r="S10" s="55"/>
      <c r="T10" s="55">
        <v>54</v>
      </c>
    </row>
    <row r="11" spans="2:21" x14ac:dyDescent="0.25">
      <c r="B11" s="45"/>
      <c r="C11" s="44"/>
      <c r="F11" s="45" t="s">
        <v>50</v>
      </c>
      <c r="G11" s="44">
        <v>6</v>
      </c>
    </row>
    <row r="12" spans="2:21" ht="30" x14ac:dyDescent="0.25">
      <c r="B12" s="40" t="s">
        <v>53</v>
      </c>
      <c r="C12" s="41" t="s">
        <v>28</v>
      </c>
      <c r="F12" s="45" t="s">
        <v>54</v>
      </c>
      <c r="G12" s="44">
        <v>9</v>
      </c>
      <c r="I12" s="58" t="s">
        <v>110</v>
      </c>
      <c r="J12" s="59" t="s">
        <v>9</v>
      </c>
      <c r="L12" s="42" t="s">
        <v>51</v>
      </c>
      <c r="M12" s="40" t="s">
        <v>27</v>
      </c>
      <c r="N12" s="40" t="s">
        <v>28</v>
      </c>
      <c r="O12" s="40" t="s">
        <v>31</v>
      </c>
      <c r="Q12" s="42" t="s">
        <v>52</v>
      </c>
      <c r="R12" s="40" t="s">
        <v>27</v>
      </c>
      <c r="S12" s="40" t="s">
        <v>28</v>
      </c>
      <c r="T12" s="40" t="s">
        <v>31</v>
      </c>
    </row>
    <row r="13" spans="2:21" x14ac:dyDescent="0.25">
      <c r="B13" s="45" t="s">
        <v>56</v>
      </c>
      <c r="C13" s="44">
        <v>7.0000000000000007E-2</v>
      </c>
      <c r="F13" s="45" t="s">
        <v>57</v>
      </c>
      <c r="G13" s="44">
        <v>13</v>
      </c>
      <c r="I13" s="60" t="s">
        <v>103</v>
      </c>
      <c r="J13" s="61">
        <v>30</v>
      </c>
      <c r="L13" s="68" t="s">
        <v>38</v>
      </c>
      <c r="M13" s="45">
        <v>25</v>
      </c>
      <c r="N13" s="45">
        <v>1.29</v>
      </c>
      <c r="O13" s="45">
        <v>32.25</v>
      </c>
      <c r="Q13" s="45" t="s">
        <v>55</v>
      </c>
      <c r="R13" s="45">
        <v>25</v>
      </c>
      <c r="S13" s="45">
        <v>1.5</v>
      </c>
      <c r="T13" s="45">
        <v>37.5</v>
      </c>
    </row>
    <row r="14" spans="2:21" x14ac:dyDescent="0.25">
      <c r="B14" s="45" t="s">
        <v>59</v>
      </c>
      <c r="C14" s="44">
        <v>0.05</v>
      </c>
      <c r="F14" s="45"/>
      <c r="G14" s="44"/>
      <c r="I14" s="60" t="s">
        <v>104</v>
      </c>
      <c r="J14" s="61">
        <v>1</v>
      </c>
      <c r="L14" s="45" t="s">
        <v>37</v>
      </c>
      <c r="M14" s="45">
        <v>15</v>
      </c>
      <c r="N14" s="45">
        <v>0.6</v>
      </c>
      <c r="O14" s="45">
        <v>9</v>
      </c>
      <c r="Q14" s="45" t="s">
        <v>58</v>
      </c>
      <c r="R14" s="45">
        <v>25</v>
      </c>
      <c r="S14" s="45">
        <v>0.9</v>
      </c>
      <c r="T14" s="45">
        <v>22.5</v>
      </c>
    </row>
    <row r="15" spans="2:21" x14ac:dyDescent="0.25">
      <c r="B15" s="45" t="s">
        <v>60</v>
      </c>
      <c r="C15" s="44">
        <v>0.03</v>
      </c>
      <c r="F15" s="45" t="s">
        <v>61</v>
      </c>
      <c r="G15" s="44">
        <v>4</v>
      </c>
      <c r="I15" s="60" t="s">
        <v>105</v>
      </c>
      <c r="J15" s="61">
        <v>1</v>
      </c>
      <c r="L15" s="68" t="s">
        <v>49</v>
      </c>
      <c r="M15" s="45">
        <v>2</v>
      </c>
      <c r="N15" s="45">
        <v>12</v>
      </c>
      <c r="O15" s="45">
        <v>24</v>
      </c>
      <c r="Q15" s="45" t="s">
        <v>38</v>
      </c>
      <c r="R15" s="45">
        <v>25</v>
      </c>
      <c r="S15" s="45">
        <v>1.29</v>
      </c>
      <c r="T15" s="45">
        <v>32.25</v>
      </c>
    </row>
    <row r="16" spans="2:21" x14ac:dyDescent="0.25">
      <c r="B16" s="45"/>
      <c r="C16" s="44"/>
      <c r="F16" s="45" t="s">
        <v>62</v>
      </c>
      <c r="G16" s="44">
        <v>5</v>
      </c>
      <c r="I16" s="60" t="s">
        <v>111</v>
      </c>
      <c r="J16" s="61">
        <v>1</v>
      </c>
      <c r="L16" s="45" t="s">
        <v>57</v>
      </c>
      <c r="M16" s="45">
        <v>1</v>
      </c>
      <c r="N16" s="45">
        <v>13</v>
      </c>
      <c r="O16" s="45">
        <v>13</v>
      </c>
      <c r="Q16" s="45" t="s">
        <v>37</v>
      </c>
      <c r="R16" s="45">
        <v>15</v>
      </c>
      <c r="S16" s="45">
        <v>0.6</v>
      </c>
      <c r="T16" s="45">
        <v>9</v>
      </c>
    </row>
    <row r="17" spans="2:20" x14ac:dyDescent="0.25">
      <c r="B17" s="45" t="s">
        <v>64</v>
      </c>
      <c r="C17" s="44" t="s">
        <v>65</v>
      </c>
      <c r="F17" s="45" t="s">
        <v>63</v>
      </c>
      <c r="G17" s="44">
        <v>7</v>
      </c>
      <c r="I17" s="60" t="s">
        <v>112</v>
      </c>
      <c r="J17" s="61">
        <v>1</v>
      </c>
      <c r="L17" s="45" t="s">
        <v>63</v>
      </c>
      <c r="M17" s="45">
        <v>1</v>
      </c>
      <c r="N17" s="45">
        <v>7</v>
      </c>
      <c r="O17" s="45">
        <v>7</v>
      </c>
      <c r="Q17" s="45" t="s">
        <v>49</v>
      </c>
      <c r="R17" s="45">
        <v>2</v>
      </c>
      <c r="S17" s="45">
        <v>12</v>
      </c>
      <c r="T17" s="45">
        <v>24</v>
      </c>
    </row>
    <row r="18" spans="2:20" x14ac:dyDescent="0.25">
      <c r="B18" s="46"/>
      <c r="F18" s="45"/>
      <c r="G18" s="44"/>
      <c r="I18" s="60" t="s">
        <v>18</v>
      </c>
      <c r="J18" s="61">
        <v>20</v>
      </c>
      <c r="L18" s="45" t="s">
        <v>45</v>
      </c>
      <c r="M18" s="45">
        <v>1</v>
      </c>
      <c r="N18" s="45">
        <v>9</v>
      </c>
      <c r="O18" s="45">
        <v>9</v>
      </c>
      <c r="Q18" s="45" t="s">
        <v>57</v>
      </c>
      <c r="R18" s="45">
        <v>1</v>
      </c>
      <c r="S18" s="45">
        <v>13</v>
      </c>
      <c r="T18" s="45">
        <v>13</v>
      </c>
    </row>
    <row r="19" spans="2:20" ht="18.75" x14ac:dyDescent="0.25">
      <c r="B19" s="47" t="s">
        <v>66</v>
      </c>
      <c r="C19" s="48"/>
      <c r="D19" s="48"/>
      <c r="F19" s="45" t="s">
        <v>45</v>
      </c>
      <c r="G19" s="44">
        <v>9</v>
      </c>
      <c r="I19" s="60" t="s">
        <v>113</v>
      </c>
      <c r="J19" s="61">
        <v>2</v>
      </c>
      <c r="L19" s="45" t="s">
        <v>48</v>
      </c>
      <c r="M19" s="45">
        <v>1</v>
      </c>
      <c r="N19" s="45">
        <v>1</v>
      </c>
      <c r="O19" s="45">
        <v>1</v>
      </c>
      <c r="Q19" s="45" t="s">
        <v>63</v>
      </c>
      <c r="R19" s="45">
        <v>1</v>
      </c>
      <c r="S19" s="45">
        <v>7</v>
      </c>
      <c r="T19" s="45">
        <v>7</v>
      </c>
    </row>
    <row r="20" spans="2:20" x14ac:dyDescent="0.25">
      <c r="B20" s="40" t="s">
        <v>29</v>
      </c>
      <c r="C20" s="138" t="s">
        <v>67</v>
      </c>
      <c r="D20" s="138"/>
      <c r="F20" s="45" t="s">
        <v>48</v>
      </c>
      <c r="G20" s="44">
        <v>1.5</v>
      </c>
      <c r="I20" s="60" t="s">
        <v>106</v>
      </c>
      <c r="J20" s="61">
        <v>1</v>
      </c>
      <c r="L20" s="55" t="s">
        <v>98</v>
      </c>
      <c r="M20" s="56">
        <v>0.28000000000000003</v>
      </c>
      <c r="N20" s="55"/>
      <c r="O20" s="55">
        <v>69</v>
      </c>
      <c r="Q20" s="45" t="s">
        <v>45</v>
      </c>
      <c r="R20" s="45">
        <v>1</v>
      </c>
      <c r="S20" s="45">
        <v>9</v>
      </c>
      <c r="T20" s="45">
        <v>9</v>
      </c>
    </row>
    <row r="21" spans="2:20" ht="30" x14ac:dyDescent="0.25">
      <c r="B21" s="40"/>
      <c r="C21" s="41" t="s">
        <v>68</v>
      </c>
      <c r="D21" s="41" t="s">
        <v>69</v>
      </c>
      <c r="I21" s="60" t="s">
        <v>107</v>
      </c>
      <c r="J21" s="61">
        <v>1</v>
      </c>
      <c r="Q21" s="45" t="s">
        <v>48</v>
      </c>
      <c r="R21" s="45">
        <v>1</v>
      </c>
      <c r="S21" s="45">
        <v>1</v>
      </c>
      <c r="T21" s="45">
        <v>1</v>
      </c>
    </row>
    <row r="22" spans="2:20" ht="18.75" x14ac:dyDescent="0.25">
      <c r="B22" s="45" t="s">
        <v>70</v>
      </c>
      <c r="C22" s="44">
        <v>49.9</v>
      </c>
      <c r="D22" s="44">
        <v>44.9</v>
      </c>
      <c r="F22" s="49" t="s">
        <v>71</v>
      </c>
      <c r="G22" s="50"/>
      <c r="I22" s="60" t="s">
        <v>108</v>
      </c>
      <c r="J22" s="61">
        <v>1</v>
      </c>
      <c r="Q22" s="55" t="s">
        <v>99</v>
      </c>
      <c r="R22" s="56">
        <v>0.44</v>
      </c>
      <c r="S22" s="55"/>
      <c r="T22" s="55">
        <v>87</v>
      </c>
    </row>
    <row r="23" spans="2:20" ht="30.75" customHeight="1" x14ac:dyDescent="0.25">
      <c r="B23" s="45" t="s">
        <v>72</v>
      </c>
      <c r="C23" s="44">
        <v>59.9</v>
      </c>
      <c r="D23" s="44">
        <v>54.9</v>
      </c>
      <c r="F23" s="40" t="s">
        <v>29</v>
      </c>
      <c r="G23" s="41" t="s">
        <v>28</v>
      </c>
      <c r="I23" s="62" t="s">
        <v>109</v>
      </c>
      <c r="J23" s="63">
        <v>14.9</v>
      </c>
    </row>
    <row r="24" spans="2:20" x14ac:dyDescent="0.25">
      <c r="B24" s="45" t="s">
        <v>73</v>
      </c>
      <c r="C24" s="44">
        <v>69.900000000000006</v>
      </c>
      <c r="D24" s="44">
        <v>64.900000000000006</v>
      </c>
      <c r="F24" s="45" t="s">
        <v>74</v>
      </c>
      <c r="G24" s="44">
        <v>0.6</v>
      </c>
      <c r="I24" s="64" t="s">
        <v>114</v>
      </c>
    </row>
    <row r="25" spans="2:20" x14ac:dyDescent="0.25">
      <c r="B25" s="139"/>
      <c r="C25" s="139"/>
      <c r="D25" s="139"/>
      <c r="F25" s="45" t="s">
        <v>55</v>
      </c>
      <c r="G25" s="44">
        <v>1.5</v>
      </c>
    </row>
    <row r="26" spans="2:20" x14ac:dyDescent="0.25">
      <c r="B26" s="45" t="s">
        <v>75</v>
      </c>
      <c r="C26" s="139" t="s">
        <v>76</v>
      </c>
      <c r="D26" s="139"/>
      <c r="F26" s="45" t="s">
        <v>58</v>
      </c>
      <c r="G26" s="44">
        <v>2</v>
      </c>
    </row>
    <row r="27" spans="2:20" x14ac:dyDescent="0.25">
      <c r="B27" s="45" t="s">
        <v>77</v>
      </c>
      <c r="C27" s="139" t="s">
        <v>76</v>
      </c>
      <c r="D27" s="139"/>
      <c r="F27" s="45" t="s">
        <v>78</v>
      </c>
      <c r="G27" s="44">
        <v>0.9</v>
      </c>
    </row>
    <row r="28" spans="2:20" x14ac:dyDescent="0.25">
      <c r="B28" s="46"/>
    </row>
    <row r="29" spans="2:20" ht="18.75" x14ac:dyDescent="0.25">
      <c r="B29" s="51" t="s">
        <v>79</v>
      </c>
      <c r="C29" s="52"/>
    </row>
    <row r="30" spans="2:20" x14ac:dyDescent="0.25">
      <c r="B30" s="40" t="s">
        <v>29</v>
      </c>
      <c r="C30" s="40" t="s">
        <v>28</v>
      </c>
    </row>
    <row r="31" spans="2:20" x14ac:dyDescent="0.25">
      <c r="B31" s="45" t="s">
        <v>80</v>
      </c>
      <c r="C31" s="45">
        <v>1.95</v>
      </c>
    </row>
    <row r="32" spans="2:20" x14ac:dyDescent="0.25">
      <c r="B32" s="45" t="s">
        <v>81</v>
      </c>
      <c r="C32" s="45">
        <v>1.95</v>
      </c>
    </row>
    <row r="33" spans="2:5" x14ac:dyDescent="0.25">
      <c r="B33" s="45" t="s">
        <v>82</v>
      </c>
      <c r="C33" s="45">
        <v>1.95</v>
      </c>
      <c r="E33" s="53"/>
    </row>
    <row r="34" spans="2:5" x14ac:dyDescent="0.25">
      <c r="B34" s="45" t="s">
        <v>83</v>
      </c>
      <c r="C34" s="45">
        <v>1.95</v>
      </c>
      <c r="E34" s="53"/>
    </row>
    <row r="35" spans="2:5" x14ac:dyDescent="0.25">
      <c r="B35" s="45" t="s">
        <v>84</v>
      </c>
      <c r="C35" s="45">
        <v>2.35</v>
      </c>
      <c r="E35" s="54"/>
    </row>
    <row r="36" spans="2:5" x14ac:dyDescent="0.25">
      <c r="B36" s="45" t="s">
        <v>85</v>
      </c>
      <c r="C36" s="45">
        <v>2.35</v>
      </c>
      <c r="E36" s="54"/>
    </row>
    <row r="37" spans="2:5" x14ac:dyDescent="0.25">
      <c r="B37" s="45" t="s">
        <v>86</v>
      </c>
      <c r="C37" s="45">
        <v>2.35</v>
      </c>
      <c r="E37" s="54"/>
    </row>
    <row r="38" spans="2:5" x14ac:dyDescent="0.25">
      <c r="B38" s="45" t="s">
        <v>87</v>
      </c>
      <c r="C38" s="45">
        <v>2.35</v>
      </c>
      <c r="E38" s="54"/>
    </row>
    <row r="39" spans="2:5" x14ac:dyDescent="0.25">
      <c r="B39" s="45"/>
      <c r="C39" s="45"/>
      <c r="E39" s="54"/>
    </row>
    <row r="40" spans="2:5" x14ac:dyDescent="0.25">
      <c r="B40" s="45" t="s">
        <v>88</v>
      </c>
      <c r="C40" s="45">
        <v>5.5</v>
      </c>
      <c r="E40" s="54"/>
    </row>
    <row r="41" spans="2:5" x14ac:dyDescent="0.25">
      <c r="B41" s="136"/>
      <c r="C41" s="137"/>
    </row>
    <row r="42" spans="2:5" x14ac:dyDescent="0.25">
      <c r="B42" s="40" t="s">
        <v>89</v>
      </c>
      <c r="C42" s="40" t="s">
        <v>90</v>
      </c>
    </row>
    <row r="43" spans="2:5" x14ac:dyDescent="0.25">
      <c r="B43" s="45" t="s">
        <v>91</v>
      </c>
      <c r="C43" s="45">
        <v>1.99</v>
      </c>
    </row>
    <row r="44" spans="2:5" x14ac:dyDescent="0.25">
      <c r="B44" s="45" t="s">
        <v>92</v>
      </c>
      <c r="C44" s="45">
        <v>5.5</v>
      </c>
    </row>
    <row r="45" spans="2:5" x14ac:dyDescent="0.25">
      <c r="B45" s="136"/>
      <c r="C45" s="137"/>
    </row>
    <row r="46" spans="2:5" x14ac:dyDescent="0.25">
      <c r="B46" s="40" t="s">
        <v>93</v>
      </c>
      <c r="C46" s="40" t="s">
        <v>28</v>
      </c>
    </row>
    <row r="47" spans="2:5" x14ac:dyDescent="0.25">
      <c r="B47" s="45" t="s">
        <v>94</v>
      </c>
      <c r="C47" s="45">
        <v>1.5</v>
      </c>
    </row>
    <row r="48" spans="2:5" x14ac:dyDescent="0.25">
      <c r="B48" s="45" t="s">
        <v>95</v>
      </c>
      <c r="C48" s="45">
        <v>1.5</v>
      </c>
    </row>
  </sheetData>
  <mergeCells count="7">
    <mergeCell ref="I1:T1"/>
    <mergeCell ref="B45:C45"/>
    <mergeCell ref="C20:D20"/>
    <mergeCell ref="B25:D25"/>
    <mergeCell ref="C26:D26"/>
    <mergeCell ref="C27:D27"/>
    <mergeCell ref="B41:C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Poháre - objednávka</vt:lpstr>
      <vt:lpstr>vyuctovanie</vt:lpstr>
      <vt:lpstr>Cenníky</vt:lpstr>
      <vt:lpstr>'Poháre - objednávka'!Oblasť_tlače</vt:lpstr>
      <vt:lpstr>vyuctovanie!Oblasť_tlače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2016-02-18T16:53:52Z</cp:lastPrinted>
  <dcterms:created xsi:type="dcterms:W3CDTF">2016-02-18T09:10:11Z</dcterms:created>
  <dcterms:modified xsi:type="dcterms:W3CDTF">2016-03-15T11:12:59Z</dcterms:modified>
</cp:coreProperties>
</file>